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Лист1!$A$3:$G$48</definedName>
  </definedNames>
  <calcPr calcId="145621"/>
</workbook>
</file>

<file path=xl/calcChain.xml><?xml version="1.0" encoding="utf-8"?>
<calcChain xmlns="http://schemas.openxmlformats.org/spreadsheetml/2006/main">
  <c r="G44" i="1" l="1"/>
  <c r="G39" i="1"/>
  <c r="G38" i="1"/>
  <c r="H39" i="1" l="1"/>
  <c r="G35" i="1"/>
  <c r="G34" i="1"/>
  <c r="G41" i="1"/>
  <c r="G40" i="1" s="1"/>
  <c r="G43" i="1" s="1"/>
  <c r="G23" i="1"/>
  <c r="G24" i="1"/>
  <c r="G25" i="1"/>
  <c r="G26" i="1"/>
  <c r="G27" i="1"/>
  <c r="G28" i="1"/>
  <c r="G29" i="1"/>
  <c r="G30" i="1"/>
  <c r="G31" i="1"/>
  <c r="G22" i="1"/>
  <c r="G21" i="1" l="1"/>
  <c r="G32" i="1" s="1"/>
</calcChain>
</file>

<file path=xl/sharedStrings.xml><?xml version="1.0" encoding="utf-8"?>
<sst xmlns="http://schemas.openxmlformats.org/spreadsheetml/2006/main" count="63" uniqueCount="53">
  <si>
    <t xml:space="preserve">УТВЕРЖДАЮ </t>
  </si>
  <si>
    <t>М.П.</t>
  </si>
  <si>
    <t xml:space="preserve">№ </t>
  </si>
  <si>
    <t>Наименование ( работ, услуг)</t>
  </si>
  <si>
    <t>Ед.</t>
  </si>
  <si>
    <t xml:space="preserve">Цена за </t>
  </si>
  <si>
    <t>Сумма</t>
  </si>
  <si>
    <t>изм.</t>
  </si>
  <si>
    <t>единицу</t>
  </si>
  <si>
    <t>(руб)</t>
  </si>
  <si>
    <t>( руб)*</t>
  </si>
  <si>
    <t>Всего расходов</t>
  </si>
  <si>
    <t xml:space="preserve">                    </t>
  </si>
  <si>
    <t>п/п</t>
  </si>
  <si>
    <t>Приложение к  договору</t>
  </si>
  <si>
    <t>Коли-</t>
  </si>
  <si>
    <t>чество</t>
  </si>
  <si>
    <r>
      <t xml:space="preserve">Полное наименование учебного заведения        </t>
    </r>
    <r>
      <rPr>
        <u/>
        <sz val="10"/>
        <rFont val="Times New Roman"/>
        <family val="1"/>
        <charset val="204"/>
      </rPr>
      <t xml:space="preserve"> </t>
    </r>
  </si>
  <si>
    <t>№____от_________________2017г.</t>
  </si>
  <si>
    <t xml:space="preserve">Количество участников </t>
  </si>
  <si>
    <t>Расходные материалы (на 1 участника)</t>
  </si>
  <si>
    <t>оплата работы</t>
  </si>
  <si>
    <t>питание</t>
  </si>
  <si>
    <t>проживание</t>
  </si>
  <si>
    <t>Прочие расходы (на 1 участника/1 эксперта)</t>
  </si>
  <si>
    <t>Количество иногородних экспертов</t>
  </si>
  <si>
    <t>Директор  ГАПОУ ИО АИТ</t>
  </si>
  <si>
    <t xml:space="preserve">                                   Кудрявцева С.Г. </t>
  </si>
  <si>
    <t>Государственное автономное профессиональное образовательное учреждение Иркутской области "Ангарский индустриальный техникум"</t>
  </si>
  <si>
    <t>ИТОГО</t>
  </si>
  <si>
    <t xml:space="preserve">Лист 250х100х10; 250х100х10 </t>
  </si>
  <si>
    <t xml:space="preserve">Сварочные электроды УОНИ 13/55  Ǿ3мм </t>
  </si>
  <si>
    <t>Пруток присадочный</t>
  </si>
  <si>
    <t xml:space="preserve">Электрод вольфрам </t>
  </si>
  <si>
    <t>Газ углекислота</t>
  </si>
  <si>
    <t>Сварочная проволока</t>
  </si>
  <si>
    <t>Газ Аргон</t>
  </si>
  <si>
    <t>кг</t>
  </si>
  <si>
    <t>шт.</t>
  </si>
  <si>
    <t>м³</t>
  </si>
  <si>
    <t>Расходы на приглашение независимых экспертов</t>
  </si>
  <si>
    <t>чел.</t>
  </si>
  <si>
    <t>бесплатно</t>
  </si>
  <si>
    <t>сут.</t>
  </si>
  <si>
    <t>Итого на одного участника</t>
  </si>
  <si>
    <t>ВСЕГО на одного участника</t>
  </si>
  <si>
    <t xml:space="preserve">Итого </t>
  </si>
  <si>
    <t xml:space="preserve">Смета стоимости                                                                                                                                                                                                                                            участия в апробации демонстрационного экзамена                                                                                                                 </t>
  </si>
  <si>
    <t xml:space="preserve">Труба 32 стенка 4 мм </t>
  </si>
  <si>
    <t>Документы</t>
  </si>
  <si>
    <t>Сертификат за участие в демонстрационном экзамене</t>
  </si>
  <si>
    <t>шт</t>
  </si>
  <si>
    <r>
      <t xml:space="preserve">" </t>
    </r>
    <r>
      <rPr>
        <b/>
        <u/>
        <sz val="10"/>
        <rFont val="Times New Roman"/>
        <family val="1"/>
        <charset val="204"/>
      </rPr>
      <t>15"</t>
    </r>
    <r>
      <rPr>
        <b/>
        <sz val="10"/>
        <rFont val="Times New Roman"/>
        <family val="1"/>
        <charset val="204"/>
      </rPr>
      <t xml:space="preserve">  </t>
    </r>
    <r>
      <rPr>
        <b/>
        <u/>
        <sz val="10"/>
        <rFont val="Times New Roman"/>
        <family val="1"/>
        <charset val="204"/>
      </rPr>
      <t xml:space="preserve">       мая                                </t>
    </r>
    <r>
      <rPr>
        <b/>
        <sz val="10"/>
        <rFont val="Times New Roman"/>
        <family val="1"/>
        <charset val="204"/>
      </rPr>
      <t xml:space="preserve">2017г.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</si>
</sst>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sz val="8"/>
      <name val="Arial Cyr"/>
      <family val="2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0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0" xfId="0" applyFont="1"/>
    <xf numFmtId="0" fontId="2" fillId="0" borderId="0" xfId="0" applyFont="1" applyAlignment="1">
      <alignment wrapText="1"/>
    </xf>
    <xf numFmtId="0" fontId="1" fillId="0" borderId="0" xfId="0" applyFont="1" applyAlignment="1"/>
    <xf numFmtId="0" fontId="1" fillId="0" borderId="0" xfId="0" applyFont="1" applyBorder="1"/>
    <xf numFmtId="0" fontId="6" fillId="0" borderId="0" xfId="0" applyFont="1"/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wrapText="1"/>
    </xf>
    <xf numFmtId="2" fontId="2" fillId="0" borderId="4" xfId="0" applyNumberFormat="1" applyFont="1" applyBorder="1"/>
    <xf numFmtId="2" fontId="1" fillId="0" borderId="4" xfId="0" applyNumberFormat="1" applyFont="1" applyBorder="1"/>
    <xf numFmtId="0" fontId="1" fillId="0" borderId="3" xfId="0" applyFont="1" applyBorder="1"/>
    <xf numFmtId="0" fontId="1" fillId="0" borderId="0" xfId="0" applyFont="1" applyBorder="1" applyAlignment="1">
      <alignment horizontal="center"/>
    </xf>
    <xf numFmtId="2" fontId="0" fillId="0" borderId="0" xfId="0" applyNumberForma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center" wrapText="1"/>
    </xf>
    <xf numFmtId="0" fontId="2" fillId="0" borderId="3" xfId="0" applyFont="1" applyBorder="1" applyAlignment="1">
      <alignment wrapText="1"/>
    </xf>
    <xf numFmtId="2" fontId="0" fillId="0" borderId="0" xfId="0" applyNumberFormat="1" applyFont="1"/>
    <xf numFmtId="0" fontId="3" fillId="0" borderId="0" xfId="0" applyFont="1" applyBorder="1"/>
    <xf numFmtId="2" fontId="3" fillId="0" borderId="0" xfId="0" applyNumberFormat="1" applyFont="1" applyBorder="1"/>
    <xf numFmtId="0" fontId="9" fillId="0" borderId="0" xfId="0" applyFont="1" applyBorder="1" applyAlignment="1"/>
    <xf numFmtId="0" fontId="3" fillId="0" borderId="0" xfId="0" applyFont="1" applyAlignment="1">
      <alignment horizontal="center" wrapText="1"/>
    </xf>
    <xf numFmtId="9" fontId="0" fillId="0" borderId="0" xfId="0" applyNumberFormat="1"/>
    <xf numFmtId="0" fontId="3" fillId="0" borderId="0" xfId="0" applyFont="1" applyAlignment="1">
      <alignment wrapText="1"/>
    </xf>
    <xf numFmtId="4" fontId="2" fillId="0" borderId="4" xfId="0" applyNumberFormat="1" applyFont="1" applyBorder="1" applyAlignment="1">
      <alignment horizontal="center" vertical="center"/>
    </xf>
    <xf numFmtId="0" fontId="2" fillId="0" borderId="3" xfId="0" applyFont="1" applyBorder="1"/>
    <xf numFmtId="0" fontId="2" fillId="0" borderId="3" xfId="0" applyFont="1" applyBorder="1" applyAlignment="1">
      <alignment horizontal="center" vertical="center"/>
    </xf>
    <xf numFmtId="0" fontId="9" fillId="0" borderId="0" xfId="0" applyFont="1" applyAlignment="1">
      <alignment horizontal="center" wrapText="1"/>
    </xf>
    <xf numFmtId="2" fontId="1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0" fontId="7" fillId="0" borderId="3" xfId="0" applyFont="1" applyBorder="1" applyAlignment="1">
      <alignment wrapText="1"/>
    </xf>
    <xf numFmtId="0" fontId="11" fillId="3" borderId="3" xfId="0" applyFont="1" applyFill="1" applyBorder="1" applyAlignment="1">
      <alignment wrapText="1"/>
    </xf>
    <xf numFmtId="0" fontId="1" fillId="3" borderId="3" xfId="0" applyFont="1" applyFill="1" applyBorder="1"/>
    <xf numFmtId="0" fontId="9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wrapText="1"/>
    </xf>
    <xf numFmtId="0" fontId="1" fillId="0" borderId="0" xfId="0" applyFont="1" applyFill="1" applyBorder="1"/>
    <xf numFmtId="0" fontId="1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wrapText="1"/>
    </xf>
    <xf numFmtId="0" fontId="2" fillId="0" borderId="6" xfId="0" applyFont="1" applyBorder="1"/>
    <xf numFmtId="0" fontId="2" fillId="0" borderId="6" xfId="0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/>
    </xf>
    <xf numFmtId="0" fontId="13" fillId="0" borderId="11" xfId="0" applyFont="1" applyBorder="1" applyAlignment="1">
      <alignment vertical="center" wrapText="1"/>
    </xf>
    <xf numFmtId="0" fontId="13" fillId="0" borderId="12" xfId="0" applyFont="1" applyBorder="1" applyAlignment="1">
      <alignment vertical="center" wrapText="1"/>
    </xf>
    <xf numFmtId="0" fontId="13" fillId="0" borderId="13" xfId="0" applyFont="1" applyBorder="1" applyAlignment="1">
      <alignment vertical="center" wrapText="1"/>
    </xf>
    <xf numFmtId="0" fontId="13" fillId="0" borderId="14" xfId="0" applyFont="1" applyBorder="1" applyAlignment="1">
      <alignment horizontal="right" vertical="center" wrapText="1"/>
    </xf>
    <xf numFmtId="0" fontId="13" fillId="0" borderId="15" xfId="0" applyFont="1" applyBorder="1" applyAlignment="1">
      <alignment horizontal="right" vertical="center" wrapText="1"/>
    </xf>
    <xf numFmtId="0" fontId="13" fillId="0" borderId="16" xfId="0" applyFont="1" applyBorder="1" applyAlignment="1">
      <alignment horizontal="right" vertical="center" wrapText="1"/>
    </xf>
    <xf numFmtId="0" fontId="13" fillId="0" borderId="14" xfId="0" applyFont="1" applyBorder="1" applyAlignment="1">
      <alignment vertical="center" wrapText="1"/>
    </xf>
    <xf numFmtId="0" fontId="13" fillId="0" borderId="15" xfId="0" applyFont="1" applyBorder="1" applyAlignment="1">
      <alignment vertical="center" wrapText="1"/>
    </xf>
    <xf numFmtId="0" fontId="13" fillId="0" borderId="16" xfId="0" applyFont="1" applyBorder="1" applyAlignment="1">
      <alignment vertical="center" wrapText="1"/>
    </xf>
    <xf numFmtId="2" fontId="1" fillId="0" borderId="4" xfId="0" applyNumberFormat="1" applyFont="1" applyBorder="1" applyAlignment="1">
      <alignment horizontal="center"/>
    </xf>
    <xf numFmtId="1" fontId="1" fillId="0" borderId="3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wrapText="1"/>
    </xf>
    <xf numFmtId="0" fontId="14" fillId="0" borderId="0" xfId="0" applyFont="1"/>
    <xf numFmtId="2" fontId="10" fillId="4" borderId="4" xfId="0" applyNumberFormat="1" applyFont="1" applyFill="1" applyBorder="1" applyAlignment="1">
      <alignment horizontal="center"/>
    </xf>
    <xf numFmtId="0" fontId="15" fillId="4" borderId="6" xfId="0" applyFont="1" applyFill="1" applyBorder="1" applyAlignment="1">
      <alignment horizontal="center" wrapText="1"/>
    </xf>
    <xf numFmtId="0" fontId="10" fillId="4" borderId="6" xfId="0" applyFont="1" applyFill="1" applyBorder="1"/>
    <xf numFmtId="0" fontId="10" fillId="4" borderId="6" xfId="0" applyFont="1" applyFill="1" applyBorder="1" applyAlignment="1">
      <alignment horizontal="center" vertical="center"/>
    </xf>
    <xf numFmtId="2" fontId="10" fillId="4" borderId="7" xfId="0" applyNumberFormat="1" applyFont="1" applyFill="1" applyBorder="1" applyAlignment="1">
      <alignment horizontal="center"/>
    </xf>
    <xf numFmtId="0" fontId="7" fillId="2" borderId="0" xfId="0" applyFont="1" applyFill="1" applyAlignment="1">
      <alignment horizontal="right" vertical="top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12" fillId="4" borderId="8" xfId="0" applyFont="1" applyFill="1" applyBorder="1" applyAlignment="1">
      <alignment horizontal="center"/>
    </xf>
    <xf numFmtId="0" fontId="12" fillId="4" borderId="6" xfId="0" applyFont="1" applyFill="1" applyBorder="1" applyAlignment="1">
      <alignment horizontal="center"/>
    </xf>
    <xf numFmtId="0" fontId="12" fillId="4" borderId="7" xfId="0" applyFont="1" applyFill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7" fillId="3" borderId="5" xfId="0" applyFont="1" applyFill="1" applyBorder="1" applyAlignment="1">
      <alignment horizontal="center" wrapText="1"/>
    </xf>
    <xf numFmtId="0" fontId="7" fillId="3" borderId="6" xfId="0" applyFont="1" applyFill="1" applyBorder="1" applyAlignment="1">
      <alignment horizontal="center" wrapText="1"/>
    </xf>
    <xf numFmtId="0" fontId="7" fillId="3" borderId="7" xfId="0" applyFont="1" applyFill="1" applyBorder="1" applyAlignment="1">
      <alignment horizont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1" fillId="0" borderId="6" xfId="0" applyFont="1" applyBorder="1" applyAlignment="1">
      <alignment wrapText="1"/>
    </xf>
    <xf numFmtId="0" fontId="1" fillId="0" borderId="6" xfId="0" applyFont="1" applyBorder="1"/>
    <xf numFmtId="0" fontId="1" fillId="0" borderId="6" xfId="0" applyFont="1" applyBorder="1" applyAlignment="1">
      <alignment horizontal="center" vertical="center"/>
    </xf>
    <xf numFmtId="2" fontId="1" fillId="0" borderId="7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7</xdr:row>
      <xdr:rowOff>19050</xdr:rowOff>
    </xdr:from>
    <xdr:to>
      <xdr:col>5</xdr:col>
      <xdr:colOff>169635</xdr:colOff>
      <xdr:row>8</xdr:row>
      <xdr:rowOff>48025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05300" y="1314450"/>
          <a:ext cx="1036410" cy="219475"/>
        </a:xfrm>
        <a:prstGeom prst="rect">
          <a:avLst/>
        </a:prstGeom>
      </xdr:spPr>
    </xdr:pic>
    <xdr:clientData/>
  </xdr:twoCellAnchor>
  <xdr:twoCellAnchor editAs="oneCell">
    <xdr:from>
      <xdr:col>3</xdr:col>
      <xdr:colOff>381000</xdr:colOff>
      <xdr:row>3</xdr:row>
      <xdr:rowOff>25544</xdr:rowOff>
    </xdr:from>
    <xdr:to>
      <xdr:col>7</xdr:col>
      <xdr:colOff>19049</xdr:colOff>
      <xdr:row>11</xdr:row>
      <xdr:rowOff>375150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86300" y="606569"/>
          <a:ext cx="1714499" cy="16926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A68"/>
  <sheetViews>
    <sheetView tabSelected="1" zoomScaleSheetLayoutView="100" workbookViewId="0">
      <selection activeCell="I6" sqref="I6"/>
    </sheetView>
  </sheetViews>
  <sheetFormatPr defaultRowHeight="15" x14ac:dyDescent="0.25"/>
  <cols>
    <col min="1" max="1" width="1.7109375" customWidth="1"/>
    <col min="2" max="2" width="5.85546875" customWidth="1"/>
    <col min="3" max="3" width="57" customWidth="1"/>
    <col min="4" max="4" width="6.28515625" customWidth="1"/>
    <col min="5" max="5" width="6.7109375" customWidth="1"/>
    <col min="6" max="6" width="7.85546875" customWidth="1"/>
    <col min="7" max="7" width="10.28515625" customWidth="1"/>
    <col min="8" max="8" width="6.5703125" customWidth="1"/>
    <col min="10" max="10" width="5.7109375" customWidth="1"/>
    <col min="11" max="11" width="6.28515625" customWidth="1"/>
    <col min="12" max="12" width="5.7109375" customWidth="1"/>
    <col min="13" max="13" width="5" customWidth="1"/>
    <col min="14" max="14" width="4.5703125" customWidth="1"/>
    <col min="15" max="15" width="4.7109375" customWidth="1"/>
  </cols>
  <sheetData>
    <row r="1" spans="2:79" ht="15.75" x14ac:dyDescent="0.25">
      <c r="C1" s="57"/>
    </row>
    <row r="3" spans="2:79" x14ac:dyDescent="0.25">
      <c r="B3" s="1"/>
      <c r="C3" s="1"/>
      <c r="D3" s="63" t="s">
        <v>14</v>
      </c>
      <c r="E3" s="63"/>
      <c r="F3" s="63"/>
      <c r="G3" s="63"/>
      <c r="H3" s="1"/>
    </row>
    <row r="4" spans="2:79" x14ac:dyDescent="0.25">
      <c r="B4" s="1"/>
      <c r="C4" s="1"/>
      <c r="D4" s="77" t="s">
        <v>18</v>
      </c>
      <c r="E4" s="77"/>
      <c r="F4" s="77"/>
      <c r="G4" s="77"/>
      <c r="H4" s="1"/>
    </row>
    <row r="5" spans="2:79" ht="11.25" customHeight="1" x14ac:dyDescent="0.25">
      <c r="B5" s="1"/>
      <c r="C5" s="1"/>
      <c r="D5" s="1"/>
      <c r="E5" s="1"/>
      <c r="F5" s="68"/>
      <c r="G5" s="68"/>
      <c r="H5" s="1"/>
    </row>
    <row r="6" spans="2:79" ht="15" customHeight="1" x14ac:dyDescent="0.25">
      <c r="B6" s="1"/>
      <c r="C6" s="2"/>
      <c r="D6" s="2"/>
      <c r="E6" s="2"/>
      <c r="F6" s="69" t="s">
        <v>0</v>
      </c>
      <c r="G6" s="69"/>
      <c r="H6" s="1"/>
    </row>
    <row r="7" spans="2:79" ht="15" customHeight="1" x14ac:dyDescent="0.25">
      <c r="B7" s="1"/>
      <c r="C7" s="2"/>
      <c r="D7" s="64" t="s">
        <v>26</v>
      </c>
      <c r="E7" s="64"/>
      <c r="F7" s="64"/>
      <c r="G7" s="64"/>
      <c r="H7" s="24"/>
    </row>
    <row r="8" spans="2:79" ht="15" customHeight="1" x14ac:dyDescent="0.25">
      <c r="B8" s="1"/>
      <c r="C8" s="2"/>
      <c r="D8" s="67" t="s">
        <v>27</v>
      </c>
      <c r="E8" s="67"/>
      <c r="F8" s="67"/>
      <c r="G8" s="67"/>
      <c r="H8" s="2"/>
    </row>
    <row r="9" spans="2:79" ht="15" customHeight="1" x14ac:dyDescent="0.25">
      <c r="B9" s="1"/>
      <c r="C9" s="15"/>
      <c r="D9" s="65" t="s">
        <v>52</v>
      </c>
      <c r="E9" s="65"/>
      <c r="F9" s="65"/>
      <c r="G9" s="65"/>
      <c r="H9" s="3"/>
    </row>
    <row r="10" spans="2:79" ht="11.25" customHeight="1" x14ac:dyDescent="0.25">
      <c r="B10" s="1"/>
      <c r="C10" s="16"/>
      <c r="D10" s="16"/>
      <c r="E10" s="16"/>
      <c r="F10" s="28" t="s">
        <v>1</v>
      </c>
      <c r="G10" s="16"/>
      <c r="H10" s="1"/>
    </row>
    <row r="11" spans="2:79" ht="8.25" customHeight="1" x14ac:dyDescent="0.25">
      <c r="B11" s="14"/>
      <c r="C11" s="1"/>
      <c r="D11" s="1"/>
      <c r="E11" s="1"/>
      <c r="F11" s="16"/>
      <c r="G11" s="16"/>
      <c r="H11" s="1"/>
    </row>
    <row r="12" spans="2:79" ht="40.5" customHeight="1" x14ac:dyDescent="0.25">
      <c r="B12" s="66" t="s">
        <v>47</v>
      </c>
      <c r="C12" s="66"/>
      <c r="D12" s="66"/>
      <c r="E12" s="66"/>
      <c r="F12" s="66"/>
      <c r="G12" s="66"/>
      <c r="H12" s="1"/>
    </row>
    <row r="13" spans="2:79" ht="12.75" customHeight="1" x14ac:dyDescent="0.25">
      <c r="B13" s="3"/>
      <c r="C13" s="22"/>
      <c r="D13" s="22"/>
      <c r="E13" s="22"/>
      <c r="F13" s="22"/>
      <c r="G13" s="22"/>
      <c r="H13" s="1"/>
    </row>
    <row r="14" spans="2:79" ht="78.75" customHeight="1" x14ac:dyDescent="0.25">
      <c r="B14" s="1"/>
      <c r="C14" s="33" t="s">
        <v>17</v>
      </c>
      <c r="D14" s="78" t="s">
        <v>28</v>
      </c>
      <c r="E14" s="79"/>
      <c r="F14" s="79"/>
      <c r="G14" s="80"/>
      <c r="H14" s="1"/>
    </row>
    <row r="15" spans="2:79" ht="13.5" customHeight="1" x14ac:dyDescent="0.25">
      <c r="C15" s="33" t="s">
        <v>19</v>
      </c>
      <c r="D15" s="34">
        <v>86</v>
      </c>
      <c r="E15" s="38"/>
      <c r="F15" s="38"/>
      <c r="G15" s="38"/>
      <c r="H15" s="1"/>
    </row>
    <row r="16" spans="2:79" ht="16.5" customHeight="1" x14ac:dyDescent="0.25">
      <c r="B16" s="1"/>
      <c r="C16" s="33" t="s">
        <v>25</v>
      </c>
      <c r="D16" s="35">
        <v>3</v>
      </c>
      <c r="E16" s="4"/>
      <c r="F16" s="4"/>
      <c r="G16" s="4"/>
      <c r="H16" s="1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</row>
    <row r="17" spans="2:79" ht="16.5" customHeight="1" x14ac:dyDescent="0.25">
      <c r="B17" s="1"/>
      <c r="C17" s="38"/>
      <c r="D17" s="39"/>
      <c r="E17" s="4"/>
      <c r="F17" s="4"/>
      <c r="G17" s="4"/>
      <c r="H17" s="1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</row>
    <row r="18" spans="2:79" ht="12.75" customHeight="1" x14ac:dyDescent="0.25">
      <c r="B18" s="73" t="s">
        <v>2</v>
      </c>
      <c r="C18" s="73" t="s">
        <v>3</v>
      </c>
      <c r="D18" s="26" t="s">
        <v>4</v>
      </c>
      <c r="E18" s="26" t="s">
        <v>15</v>
      </c>
      <c r="F18" s="26" t="s">
        <v>5</v>
      </c>
      <c r="G18" s="30" t="s">
        <v>6</v>
      </c>
      <c r="H18" s="1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</row>
    <row r="19" spans="2:79" ht="12.75" customHeight="1" x14ac:dyDescent="0.25">
      <c r="B19" s="74" t="s">
        <v>13</v>
      </c>
      <c r="C19" s="74"/>
      <c r="D19" s="26" t="s">
        <v>7</v>
      </c>
      <c r="E19" s="26" t="s">
        <v>16</v>
      </c>
      <c r="F19" s="26" t="s">
        <v>8</v>
      </c>
      <c r="G19" s="30" t="s">
        <v>9</v>
      </c>
      <c r="H19" s="1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</row>
    <row r="20" spans="2:79" ht="12.75" customHeight="1" x14ac:dyDescent="0.25">
      <c r="B20" s="75"/>
      <c r="C20" s="75"/>
      <c r="D20" s="26"/>
      <c r="E20" s="26"/>
      <c r="F20" s="26" t="s">
        <v>10</v>
      </c>
      <c r="G20" s="26"/>
      <c r="H20" s="1"/>
    </row>
    <row r="21" spans="2:79" ht="24.75" customHeight="1" thickBot="1" x14ac:dyDescent="0.4">
      <c r="B21" s="70" t="s">
        <v>20</v>
      </c>
      <c r="C21" s="71"/>
      <c r="D21" s="71"/>
      <c r="E21" s="71"/>
      <c r="F21" s="72"/>
      <c r="G21" s="25">
        <f>SUM(G22:G31)</f>
        <v>1084.5</v>
      </c>
      <c r="H21" s="1"/>
      <c r="K21" s="18"/>
    </row>
    <row r="22" spans="2:79" ht="12.75" customHeight="1" thickBot="1" x14ac:dyDescent="0.3">
      <c r="B22" s="7">
        <v>1</v>
      </c>
      <c r="C22" s="45" t="s">
        <v>30</v>
      </c>
      <c r="D22" s="6" t="s">
        <v>37</v>
      </c>
      <c r="E22" s="51">
        <v>3</v>
      </c>
      <c r="F22" s="48">
        <v>40</v>
      </c>
      <c r="G22" s="54">
        <f>F22*E22</f>
        <v>120</v>
      </c>
      <c r="H22" s="1"/>
      <c r="K22" s="18"/>
    </row>
    <row r="23" spans="2:79" ht="12.75" customHeight="1" thickBot="1" x14ac:dyDescent="0.3">
      <c r="B23" s="7">
        <v>2</v>
      </c>
      <c r="C23" s="45" t="s">
        <v>30</v>
      </c>
      <c r="D23" s="6" t="s">
        <v>37</v>
      </c>
      <c r="E23" s="52">
        <v>3</v>
      </c>
      <c r="F23" s="49">
        <v>40</v>
      </c>
      <c r="G23" s="54">
        <f t="shared" ref="G23:G31" si="0">F23*E23</f>
        <v>120</v>
      </c>
      <c r="H23" s="1"/>
      <c r="K23" s="18"/>
    </row>
    <row r="24" spans="2:79" ht="15" customHeight="1" thickBot="1" x14ac:dyDescent="0.3">
      <c r="B24" s="7">
        <v>3</v>
      </c>
      <c r="C24" s="46" t="s">
        <v>48</v>
      </c>
      <c r="D24" s="6" t="s">
        <v>37</v>
      </c>
      <c r="E24" s="52">
        <v>2</v>
      </c>
      <c r="F24" s="49">
        <v>40</v>
      </c>
      <c r="G24" s="54">
        <f t="shared" si="0"/>
        <v>80</v>
      </c>
      <c r="H24" s="1"/>
      <c r="K24" s="18"/>
    </row>
    <row r="25" spans="2:79" ht="15.75" customHeight="1" thickBot="1" x14ac:dyDescent="0.3">
      <c r="B25" s="7">
        <v>4</v>
      </c>
      <c r="C25" s="46" t="s">
        <v>30</v>
      </c>
      <c r="D25" s="6" t="s">
        <v>37</v>
      </c>
      <c r="E25" s="52">
        <v>2</v>
      </c>
      <c r="F25" s="49">
        <v>40</v>
      </c>
      <c r="G25" s="54">
        <f t="shared" si="0"/>
        <v>80</v>
      </c>
      <c r="H25" s="1"/>
      <c r="L25" s="23"/>
    </row>
    <row r="26" spans="2:79" ht="12.75" customHeight="1" thickBot="1" x14ac:dyDescent="0.3">
      <c r="B26" s="7">
        <v>5</v>
      </c>
      <c r="C26" s="47" t="s">
        <v>31</v>
      </c>
      <c r="D26" s="6" t="s">
        <v>37</v>
      </c>
      <c r="E26" s="52">
        <v>1</v>
      </c>
      <c r="F26" s="49">
        <v>80</v>
      </c>
      <c r="G26" s="54">
        <f t="shared" si="0"/>
        <v>80</v>
      </c>
      <c r="H26" s="1"/>
      <c r="L26" s="23"/>
    </row>
    <row r="27" spans="2:79" ht="12.75" customHeight="1" thickBot="1" x14ac:dyDescent="0.3">
      <c r="B27" s="7">
        <v>6</v>
      </c>
      <c r="C27" s="46" t="s">
        <v>32</v>
      </c>
      <c r="D27" s="6" t="s">
        <v>37</v>
      </c>
      <c r="E27" s="53">
        <v>0.2</v>
      </c>
      <c r="F27" s="50">
        <v>320</v>
      </c>
      <c r="G27" s="54">
        <f t="shared" si="0"/>
        <v>64</v>
      </c>
      <c r="H27" s="1"/>
      <c r="L27" s="23"/>
    </row>
    <row r="28" spans="2:79" ht="12.75" customHeight="1" thickBot="1" x14ac:dyDescent="0.3">
      <c r="B28" s="7">
        <v>7</v>
      </c>
      <c r="C28" s="46" t="s">
        <v>33</v>
      </c>
      <c r="D28" s="6" t="s">
        <v>38</v>
      </c>
      <c r="E28" s="53">
        <v>1</v>
      </c>
      <c r="F28" s="50">
        <v>300</v>
      </c>
      <c r="G28" s="54">
        <f t="shared" si="0"/>
        <v>300</v>
      </c>
      <c r="H28" s="1"/>
      <c r="L28" s="23"/>
    </row>
    <row r="29" spans="2:79" ht="12.75" customHeight="1" thickBot="1" x14ac:dyDescent="0.3">
      <c r="B29" s="7">
        <v>8</v>
      </c>
      <c r="C29" s="46" t="s">
        <v>34</v>
      </c>
      <c r="D29" s="6" t="s">
        <v>37</v>
      </c>
      <c r="E29" s="53">
        <v>0.5</v>
      </c>
      <c r="F29" s="50">
        <v>36</v>
      </c>
      <c r="G29" s="54">
        <f t="shared" si="0"/>
        <v>18</v>
      </c>
      <c r="H29" s="1"/>
      <c r="L29" s="23"/>
    </row>
    <row r="30" spans="2:79" ht="12.75" customHeight="1" thickBot="1" x14ac:dyDescent="0.3">
      <c r="B30" s="7">
        <v>9</v>
      </c>
      <c r="C30" s="46" t="s">
        <v>35</v>
      </c>
      <c r="D30" s="6" t="s">
        <v>37</v>
      </c>
      <c r="E30" s="53">
        <v>0.5</v>
      </c>
      <c r="F30" s="50">
        <v>145</v>
      </c>
      <c r="G30" s="54">
        <f t="shared" si="0"/>
        <v>72.5</v>
      </c>
      <c r="H30" s="1"/>
      <c r="L30" s="23"/>
    </row>
    <row r="31" spans="2:79" ht="12.75" customHeight="1" thickBot="1" x14ac:dyDescent="0.3">
      <c r="B31" s="7">
        <v>10</v>
      </c>
      <c r="C31" s="46" t="s">
        <v>36</v>
      </c>
      <c r="D31" s="6" t="s">
        <v>39</v>
      </c>
      <c r="E31" s="53">
        <v>0.5</v>
      </c>
      <c r="F31" s="50">
        <v>300</v>
      </c>
      <c r="G31" s="54">
        <f t="shared" si="0"/>
        <v>150</v>
      </c>
      <c r="H31" s="1"/>
      <c r="L31" s="23"/>
    </row>
    <row r="32" spans="2:79" ht="12.75" customHeight="1" x14ac:dyDescent="0.25">
      <c r="B32" s="40"/>
      <c r="C32" s="41" t="s">
        <v>29</v>
      </c>
      <c r="D32" s="42"/>
      <c r="E32" s="43"/>
      <c r="F32" s="44"/>
      <c r="G32" s="9">
        <f>G21*D15</f>
        <v>93267</v>
      </c>
      <c r="H32" s="1"/>
      <c r="L32" s="23"/>
    </row>
    <row r="33" spans="2:16" ht="20.25" customHeight="1" x14ac:dyDescent="0.35">
      <c r="B33" s="70" t="s">
        <v>40</v>
      </c>
      <c r="C33" s="71"/>
      <c r="D33" s="71"/>
      <c r="E33" s="71"/>
      <c r="F33" s="72"/>
      <c r="G33" s="25"/>
      <c r="H33" s="1"/>
      <c r="L33" s="23"/>
    </row>
    <row r="34" spans="2:16" ht="12.75" customHeight="1" x14ac:dyDescent="0.25">
      <c r="B34" s="7">
        <v>1</v>
      </c>
      <c r="C34" s="8" t="s">
        <v>21</v>
      </c>
      <c r="D34" s="11" t="s">
        <v>41</v>
      </c>
      <c r="E34" s="55">
        <v>3</v>
      </c>
      <c r="F34" s="29">
        <v>11718</v>
      </c>
      <c r="G34" s="10">
        <f>F34*E34</f>
        <v>35154</v>
      </c>
      <c r="H34" s="1"/>
      <c r="L34" s="23"/>
    </row>
    <row r="35" spans="2:16" ht="12.75" customHeight="1" x14ac:dyDescent="0.25">
      <c r="B35" s="40"/>
      <c r="C35" s="56" t="s">
        <v>44</v>
      </c>
      <c r="D35" s="42"/>
      <c r="E35" s="43"/>
      <c r="F35" s="44"/>
      <c r="G35" s="32">
        <f>G34/D15</f>
        <v>408.76744186046511</v>
      </c>
      <c r="H35" s="1"/>
      <c r="L35" s="23"/>
    </row>
    <row r="36" spans="2:16" ht="12.75" customHeight="1" x14ac:dyDescent="0.25">
      <c r="B36" s="7"/>
      <c r="C36" s="17"/>
      <c r="D36" s="26"/>
      <c r="E36" s="27"/>
      <c r="F36" s="31"/>
      <c r="G36" s="9"/>
      <c r="H36" s="1"/>
      <c r="L36" s="23"/>
    </row>
    <row r="37" spans="2:16" ht="12.75" customHeight="1" x14ac:dyDescent="0.35">
      <c r="B37" s="70" t="s">
        <v>49</v>
      </c>
      <c r="C37" s="71" t="s">
        <v>49</v>
      </c>
      <c r="D37" s="71"/>
      <c r="E37" s="71"/>
      <c r="F37" s="72"/>
      <c r="G37" s="9"/>
      <c r="H37" s="1"/>
      <c r="L37" s="23"/>
    </row>
    <row r="38" spans="2:16" ht="12.75" customHeight="1" x14ac:dyDescent="0.25">
      <c r="B38" s="40">
        <v>1</v>
      </c>
      <c r="C38" s="87" t="s">
        <v>50</v>
      </c>
      <c r="D38" s="88" t="s">
        <v>51</v>
      </c>
      <c r="E38" s="89">
        <v>86</v>
      </c>
      <c r="F38" s="90">
        <v>57</v>
      </c>
      <c r="G38" s="10">
        <f>F38*E38</f>
        <v>4902</v>
      </c>
      <c r="H38" s="1"/>
      <c r="L38" s="23"/>
    </row>
    <row r="39" spans="2:16" ht="12.75" customHeight="1" x14ac:dyDescent="0.25">
      <c r="B39" s="40"/>
      <c r="C39" s="59" t="s">
        <v>45</v>
      </c>
      <c r="D39" s="60"/>
      <c r="E39" s="61"/>
      <c r="F39" s="62"/>
      <c r="G39" s="58">
        <f>G35+G21+57</f>
        <v>1550.2674418604652</v>
      </c>
      <c r="H39" s="1">
        <f>H16+H31+H34</f>
        <v>0</v>
      </c>
      <c r="L39" s="23"/>
    </row>
    <row r="40" spans="2:16" ht="19.5" customHeight="1" x14ac:dyDescent="0.35">
      <c r="B40" s="70" t="s">
        <v>24</v>
      </c>
      <c r="C40" s="71"/>
      <c r="D40" s="71"/>
      <c r="E40" s="71"/>
      <c r="F40" s="72"/>
      <c r="G40" s="25">
        <f>G41</f>
        <v>350</v>
      </c>
      <c r="H40" s="1"/>
      <c r="L40" s="23"/>
    </row>
    <row r="41" spans="2:16" ht="12.75" customHeight="1" x14ac:dyDescent="0.25">
      <c r="B41" s="7">
        <v>1</v>
      </c>
      <c r="C41" s="8" t="s">
        <v>22</v>
      </c>
      <c r="D41" s="11" t="s">
        <v>43</v>
      </c>
      <c r="E41" s="55">
        <v>1</v>
      </c>
      <c r="F41" s="29">
        <v>350</v>
      </c>
      <c r="G41" s="10">
        <f>F41*E41</f>
        <v>350</v>
      </c>
      <c r="H41" s="1"/>
      <c r="L41" s="23"/>
    </row>
    <row r="42" spans="2:16" ht="12.75" customHeight="1" x14ac:dyDescent="0.25">
      <c r="B42" s="7">
        <v>2</v>
      </c>
      <c r="C42" s="8" t="s">
        <v>23</v>
      </c>
      <c r="D42" s="81" t="s">
        <v>42</v>
      </c>
      <c r="E42" s="82"/>
      <c r="F42" s="82"/>
      <c r="G42" s="83"/>
      <c r="H42" s="1"/>
      <c r="L42" s="23"/>
    </row>
    <row r="43" spans="2:16" ht="12.75" customHeight="1" x14ac:dyDescent="0.25">
      <c r="B43" s="7"/>
      <c r="C43" s="84" t="s">
        <v>46</v>
      </c>
      <c r="D43" s="85"/>
      <c r="E43" s="85"/>
      <c r="F43" s="86"/>
      <c r="G43" s="9">
        <f>G40*D15</f>
        <v>30100</v>
      </c>
      <c r="H43" s="1"/>
      <c r="L43" s="23"/>
    </row>
    <row r="44" spans="2:16" ht="26.25" customHeight="1" x14ac:dyDescent="0.35">
      <c r="B44" s="70" t="s">
        <v>11</v>
      </c>
      <c r="C44" s="71"/>
      <c r="D44" s="71"/>
      <c r="E44" s="71"/>
      <c r="F44" s="72"/>
      <c r="G44" s="25">
        <f>G32+G34+G41+G43+G38</f>
        <v>163773</v>
      </c>
      <c r="H44" s="1"/>
      <c r="I44" s="13"/>
      <c r="P44" s="1"/>
    </row>
    <row r="45" spans="2:16" ht="10.5" customHeight="1" x14ac:dyDescent="0.25">
      <c r="B45" s="12"/>
      <c r="C45" s="19"/>
      <c r="D45" s="4"/>
      <c r="E45" s="4"/>
      <c r="F45" s="4"/>
      <c r="G45" s="20"/>
      <c r="H45" s="1"/>
      <c r="I45" s="13"/>
      <c r="P45" s="1"/>
    </row>
    <row r="46" spans="2:16" x14ac:dyDescent="0.25">
      <c r="B46" s="1"/>
      <c r="C46" s="19"/>
      <c r="D46" s="76"/>
      <c r="E46" s="76"/>
      <c r="F46" s="76"/>
      <c r="G46" s="76"/>
      <c r="H46" s="76"/>
    </row>
    <row r="47" spans="2:16" ht="11.25" customHeight="1" x14ac:dyDescent="0.25">
      <c r="B47" s="1"/>
      <c r="C47" s="4"/>
      <c r="D47" s="36"/>
      <c r="E47" s="37"/>
      <c r="F47" s="21"/>
      <c r="G47" s="21"/>
      <c r="H47" s="21"/>
    </row>
    <row r="48" spans="2:16" ht="9.75" customHeight="1" x14ac:dyDescent="0.25">
      <c r="B48" s="1"/>
      <c r="C48" s="4"/>
      <c r="D48" s="4"/>
      <c r="E48" s="1"/>
      <c r="F48" s="1"/>
      <c r="G48" s="1"/>
      <c r="H48" s="1"/>
    </row>
    <row r="53" spans="7:7" x14ac:dyDescent="0.25">
      <c r="G53" s="13"/>
    </row>
    <row r="68" spans="9:21" x14ac:dyDescent="0.25">
      <c r="I68" s="5" t="s">
        <v>12</v>
      </c>
      <c r="U68" s="5"/>
    </row>
  </sheetData>
  <mergeCells count="19">
    <mergeCell ref="B44:F44"/>
    <mergeCell ref="C18:C20"/>
    <mergeCell ref="B18:B20"/>
    <mergeCell ref="D46:H46"/>
    <mergeCell ref="D4:G4"/>
    <mergeCell ref="B21:F21"/>
    <mergeCell ref="B33:F33"/>
    <mergeCell ref="B40:F40"/>
    <mergeCell ref="D14:G14"/>
    <mergeCell ref="D42:G42"/>
    <mergeCell ref="C43:F43"/>
    <mergeCell ref="B37:F37"/>
    <mergeCell ref="D3:G3"/>
    <mergeCell ref="D7:G7"/>
    <mergeCell ref="D9:G9"/>
    <mergeCell ref="B12:G12"/>
    <mergeCell ref="D8:G8"/>
    <mergeCell ref="F5:G5"/>
    <mergeCell ref="F6:G6"/>
  </mergeCells>
  <pageMargins left="0.39370078740157483" right="0.19685039370078741" top="0.35433070866141736" bottom="0.35433070866141736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R27" sqref="R27"/>
    </sheetView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2017-05-24T22:36:49Z</dcterms:modified>
</cp:coreProperties>
</file>