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январь 2014г." sheetId="2" r:id="rId1"/>
  </sheets>
  <definedNames>
    <definedName name="_xlnm.Print_Area" localSheetId="0">'январь 2014г.'!$A$1:$I$74</definedName>
  </definedNames>
  <calcPr calcId="124519" refMode="R1C1"/>
</workbook>
</file>

<file path=xl/calcChain.xml><?xml version="1.0" encoding="utf-8"?>
<calcChain xmlns="http://schemas.openxmlformats.org/spreadsheetml/2006/main">
  <c r="H64" i="2"/>
  <c r="H63"/>
  <c r="H62"/>
  <c r="H61"/>
  <c r="H60"/>
  <c r="H59"/>
  <c r="H58"/>
  <c r="H57"/>
  <c r="H56"/>
  <c r="H55"/>
  <c r="H54"/>
  <c r="H53"/>
  <c r="H52"/>
  <c r="H51"/>
  <c r="H50"/>
  <c r="I49"/>
  <c r="G49"/>
  <c r="H48"/>
  <c r="H47"/>
  <c r="H46"/>
  <c r="H45"/>
  <c r="H44"/>
  <c r="I43"/>
  <c r="G43"/>
  <c r="G42"/>
  <c r="H42" s="1"/>
  <c r="H41"/>
  <c r="H40"/>
  <c r="I39"/>
  <c r="H39"/>
  <c r="G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43" l="1"/>
  <c r="H49"/>
</calcChain>
</file>

<file path=xl/sharedStrings.xml><?xml version="1.0" encoding="utf-8"?>
<sst xmlns="http://schemas.openxmlformats.org/spreadsheetml/2006/main" count="178" uniqueCount="164">
  <si>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</si>
  <si>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</si>
  <si>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</si>
  <si>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</si>
  <si>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</si>
  <si>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</si>
  <si>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</si>
  <si>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</si>
  <si>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</si>
  <si>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</si>
  <si>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</si>
  <si>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</si>
  <si>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</si>
  <si>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</si>
  <si>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</si>
  <si>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</si>
  <si>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</si>
  <si>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</si>
  <si>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</si>
  <si>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</si>
  <si>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</si>
  <si>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</si>
  <si>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</si>
  <si>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</si>
  <si>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</si>
  <si>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</si>
  <si>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</si>
  <si>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</si>
  <si>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</si>
  <si>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</si>
  <si>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</si>
  <si>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</si>
  <si>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</si>
  <si>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ООО "СРЭП"</t>
  </si>
  <si>
    <t>аварийное обслеж.внутренних инженерных сетей и учреждений</t>
  </si>
  <si>
    <t>СХ ОАО "Белореченское"</t>
  </si>
  <si>
    <t>Ирк. обл., Усольский р-он, п. Белореченский</t>
  </si>
  <si>
    <t>сосиски</t>
  </si>
  <si>
    <t>картофель</t>
  </si>
  <si>
    <t>морковь</t>
  </si>
  <si>
    <t>лук</t>
  </si>
  <si>
    <t>свекла</t>
  </si>
  <si>
    <t>яйцо куриное</t>
  </si>
  <si>
    <t>ООО "ТК Марков"</t>
  </si>
  <si>
    <t>цыплята брол.</t>
  </si>
  <si>
    <t>ИП Литвинова Е.Д.</t>
  </si>
  <si>
    <t>огурцы</t>
  </si>
  <si>
    <t>помидоры</t>
  </si>
  <si>
    <t>количество</t>
  </si>
  <si>
    <t>цена</t>
  </si>
  <si>
    <t>стоимость</t>
  </si>
  <si>
    <t>ООО "Продукт Лидер"</t>
  </si>
  <si>
    <t>г. Ангарск, квартал 215, строение 21</t>
  </si>
  <si>
    <t>г. Ангарск, квартал 89, д. 16, кв. 16</t>
  </si>
  <si>
    <t>ИП Столярская И.З.</t>
  </si>
  <si>
    <t>г. Ангарск, 11 м-он, д. 4, кв. 21</t>
  </si>
  <si>
    <t>масло сливочное</t>
  </si>
  <si>
    <t>маргарин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</si>
  <si>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</si>
  <si>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</si>
  <si>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</si>
  <si>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</si>
  <si>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</si>
  <si>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</si>
  <si>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</si>
  <si>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</si>
  <si>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</si>
  <si>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</si>
  <si>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</si>
  <si>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15 м-он, д. 25, кв. 129</t>
  </si>
  <si>
    <t>г. Ангарск, 8 м-он, д. 19/19а</t>
  </si>
  <si>
    <t xml:space="preserve">майонез </t>
  </si>
  <si>
    <t>местная связь</t>
  </si>
  <si>
    <t>МВД России по Иркутской области ФГКУ УВО ГУ</t>
  </si>
  <si>
    <t>г. Ангарск, ул.Бульварная,8</t>
  </si>
  <si>
    <t>№КАОО00001695 от 01.01.2013</t>
  </si>
  <si>
    <t>услуги по тарифн.плану "Почта"</t>
  </si>
  <si>
    <t>Бензин АИ-92</t>
  </si>
  <si>
    <t>перец сладк.</t>
  </si>
  <si>
    <t>теплоноситель</t>
  </si>
  <si>
    <t>холодная питьевая вода</t>
  </si>
  <si>
    <t>г. Москва, ш Алтуфьевское, дом 37, корпус 1</t>
  </si>
  <si>
    <t>169568 от 16.12.2008г ЛС 156075</t>
  </si>
  <si>
    <t>№130100947 от 01.01.2013г.</t>
  </si>
  <si>
    <t>№39/14 от 01.01.2014г.</t>
  </si>
  <si>
    <t>ЗАО Мастерхост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</si>
  <si>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</si>
  <si>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</si>
  <si>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</si>
  <si>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</si>
  <si>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</si>
  <si>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</si>
  <si>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"_____"________________ 20____ г.</t>
  </si>
  <si>
    <t>Исполнитель: Крюкова Л.В.</t>
  </si>
  <si>
    <t>с 01.01.2015г. по 31.01.2015г.</t>
  </si>
  <si>
    <t>№4-п/2015 от 28.01.2015г.</t>
  </si>
  <si>
    <t>28.01.2015-28.02.2015гг</t>
  </si>
  <si>
    <t>геркулес</t>
  </si>
  <si>
    <t>крупа перловая</t>
  </si>
  <si>
    <t>пшено</t>
  </si>
  <si>
    <t>№2-п/2015 от 13.01.2015г.</t>
  </si>
  <si>
    <t>13.01.2015-28.02.2015гг</t>
  </si>
  <si>
    <t>№5-п/2015 от 28.01.2015г.</t>
  </si>
  <si>
    <t xml:space="preserve">сыр </t>
  </si>
  <si>
    <t>томатная паста</t>
  </si>
  <si>
    <t>№2/14 от 21.11.2014г.</t>
  </si>
  <si>
    <t>21.11.2014-28.02.2015гг.</t>
  </si>
  <si>
    <t>колбаса п/к</t>
  </si>
  <si>
    <t>ряженка</t>
  </si>
  <si>
    <t>сардельки</t>
  </si>
  <si>
    <t>творог</t>
  </si>
  <si>
    <t>№1-п/2015 от 13.01.2015г., №3-п/2015 от 14.01.2015г.</t>
  </si>
  <si>
    <t>капуста</t>
  </si>
  <si>
    <t>лук зеленый</t>
  </si>
  <si>
    <t>яблоки</t>
  </si>
  <si>
    <t>№5970315/0031Д от 01.01.2015г.</t>
  </si>
  <si>
    <t>01.01.2015-31.12.2015гг.</t>
  </si>
  <si>
    <t>ИП Письменный Юрий Михайлович</t>
  </si>
  <si>
    <t>г.Ангарск, мкр-н Майск, Переулок Автоматики 1</t>
  </si>
  <si>
    <t>№15 от 11.02.2015г.</t>
  </si>
  <si>
    <t>11.01.2015-31.03.2015гг.</t>
  </si>
  <si>
    <t>аргон о.ч. (1бал/6,4м3)</t>
  </si>
  <si>
    <t>аргон (1бал/6,2м3)</t>
  </si>
  <si>
    <t>пропан (1бал/21кг)</t>
  </si>
  <si>
    <t>01.01.2014-31.12.2015гг.</t>
  </si>
  <si>
    <t>Тех. обслужив. и ремонт ККМ</t>
  </si>
  <si>
    <t>№3015 от 01.01.2015г</t>
  </si>
  <si>
    <t>01.01.2013-31.12.2015гг.</t>
  </si>
  <si>
    <t>№15-м/2015 от 30.12.2014</t>
  </si>
  <si>
    <t>№1644865 от 01.01.2015г.</t>
  </si>
  <si>
    <t>№1004 от 03.03.2014г</t>
  </si>
  <si>
    <t>транспортировка сточных вод</t>
  </si>
  <si>
    <t>Автономная некоммерческая организация Учебный центр "Профиль2</t>
  </si>
  <si>
    <t>г.Ангарск,                        252 кв-л, СТР.21</t>
  </si>
  <si>
    <t>№1720 от 18.12.2014г</t>
  </si>
  <si>
    <t>18.12.2014-31.01.2015гг.</t>
  </si>
  <si>
    <t>услуги по обучению</t>
  </si>
  <si>
    <t>ИП Голубева Наталья Васильевна</t>
  </si>
  <si>
    <t>г.Ангарск,                        212 кв-л, д. 15 - 123</t>
  </si>
  <si>
    <t>№26-у/2014 от 01.04.2014г.</t>
  </si>
  <si>
    <t>01.04.2014-31.12.2014гг.</t>
  </si>
  <si>
    <t>заправка картр.HpLJ 1005/1010</t>
  </si>
  <si>
    <t>заправка картр.Canon FC тонером</t>
  </si>
  <si>
    <t>замена фотобарабана HpLJ 1005/1010</t>
  </si>
  <si>
    <t>замена вала заряда/магн. вала 1005/1010</t>
  </si>
  <si>
    <t>г.Ангарск,                                                      257-й квартал, дом №10, кв.1</t>
  </si>
  <si>
    <t>№08/01-14 от 31.03.2014г.</t>
  </si>
  <si>
    <t>01.04.2014-31.12.2015гг.</t>
  </si>
  <si>
    <t>тех.обслуж.ОПС</t>
  </si>
  <si>
    <t>тех.обслуживание эл.техн.установок</t>
  </si>
  <si>
    <t>№665816/342 от 01.01.2015г.</t>
  </si>
  <si>
    <t>подписка на переод.изд.1 полуг.</t>
  </si>
  <si>
    <t>доставка подписн.изд.</t>
  </si>
  <si>
    <t>ООО "Социальная система"</t>
  </si>
  <si>
    <t>г.Ангарск, ул. Кирова, 40, а/я 624</t>
  </si>
  <si>
    <t>№11-03-3/14 от 11.03.2014г.</t>
  </si>
  <si>
    <t>11.03.2014-31.01.2015гг.</t>
  </si>
  <si>
    <t>оплата проезда сирот</t>
  </si>
  <si>
    <t>ЗАО Сибконт</t>
  </si>
  <si>
    <t>г.Ангарск, 32м-рн, дом4, кв.79</t>
  </si>
  <si>
    <t>№420/214 от 30.12.2014г.</t>
  </si>
  <si>
    <t>информационно-технолог. сопров. 1С предприятие</t>
  </si>
  <si>
    <t>№363 от 01.01.2015г.</t>
  </si>
  <si>
    <t>Отбор: Учреждение "ГАПОУ ИО АИТ"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</si>
</sst>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2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9" xfId="2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topLeftCell="A47" zoomScaleSheetLayoutView="100" workbookViewId="0">
      <selection activeCell="C57" sqref="C57:C58"/>
    </sheetView>
  </sheetViews>
  <sheetFormatPr defaultRowHeight="15"/>
  <cols>
    <col min="1" max="1" width="5.85546875" style="2" customWidth="1"/>
    <col min="2" max="2" width="20.42578125" style="2" customWidth="1"/>
    <col min="3" max="3" width="19.28515625" style="2" customWidth="1"/>
    <col min="4" max="4" width="13" style="2" customWidth="1"/>
    <col min="5" max="5" width="12" style="2" customWidth="1"/>
    <col min="6" max="6" width="19.28515625" style="2" customWidth="1"/>
    <col min="7" max="7" width="12.85546875" style="2" customWidth="1"/>
    <col min="8" max="8" width="11.85546875" style="2" customWidth="1"/>
    <col min="9" max="9" width="16" style="2" customWidth="1"/>
    <col min="10" max="16384" width="9.140625" style="2"/>
  </cols>
  <sheetData>
    <row r="1" spans="1:11">
      <c r="A1" s="80" t="s">
        <v>163</v>
      </c>
      <c r="B1" s="80"/>
      <c r="C1" s="80"/>
      <c r="D1" s="80"/>
      <c r="E1" s="80"/>
    </row>
    <row r="2" spans="1:11" ht="9" customHeight="1"/>
    <row r="3" spans="1:11" ht="19.5" customHeight="1">
      <c r="A3" s="81" t="s">
        <v>0</v>
      </c>
      <c r="B3" s="81"/>
      <c r="C3" s="81"/>
      <c r="D3" s="81"/>
    </row>
    <row r="4" spans="1:11" ht="9" customHeight="1"/>
    <row r="5" spans="1:11">
      <c r="A5" s="1" t="s">
        <v>1</v>
      </c>
      <c r="D5" s="72" t="s">
        <v>94</v>
      </c>
      <c r="E5" s="72"/>
      <c r="F5" s="72"/>
      <c r="G5" s="3"/>
      <c r="H5" s="3"/>
      <c r="I5" s="3"/>
    </row>
    <row r="6" spans="1:11" ht="8.25" customHeight="1" thickBot="1">
      <c r="C6" s="15"/>
    </row>
    <row r="7" spans="1:11" ht="30.75" customHeight="1" thickBot="1">
      <c r="A7" s="57" t="s">
        <v>2</v>
      </c>
      <c r="B7" s="73" t="s">
        <v>3</v>
      </c>
      <c r="C7" s="74"/>
      <c r="D7" s="75"/>
      <c r="E7" s="76" t="s">
        <v>4</v>
      </c>
      <c r="F7" s="73" t="s">
        <v>5</v>
      </c>
      <c r="G7" s="74"/>
      <c r="H7" s="74"/>
      <c r="I7" s="75"/>
    </row>
    <row r="8" spans="1:11" ht="43.5" customHeight="1" thickBot="1">
      <c r="A8" s="59"/>
      <c r="B8" s="16" t="s">
        <v>6</v>
      </c>
      <c r="C8" s="16" t="s">
        <v>7</v>
      </c>
      <c r="D8" s="17" t="s">
        <v>8</v>
      </c>
      <c r="E8" s="77"/>
      <c r="F8" s="18" t="s">
        <v>9</v>
      </c>
      <c r="G8" s="19" t="s">
        <v>48</v>
      </c>
      <c r="H8" s="18" t="s">
        <v>49</v>
      </c>
      <c r="I8" s="20" t="s">
        <v>50</v>
      </c>
    </row>
    <row r="9" spans="1:11" ht="12.75" customHeight="1" thickBot="1">
      <c r="A9" s="78">
        <v>1</v>
      </c>
      <c r="B9" s="69" t="s">
        <v>51</v>
      </c>
      <c r="C9" s="69" t="s">
        <v>52</v>
      </c>
      <c r="D9" s="69" t="s">
        <v>95</v>
      </c>
      <c r="E9" s="69" t="s">
        <v>96</v>
      </c>
      <c r="F9" s="21" t="s">
        <v>97</v>
      </c>
      <c r="G9" s="22">
        <v>10</v>
      </c>
      <c r="H9" s="23">
        <f>I9/G9</f>
        <v>17.5</v>
      </c>
      <c r="I9" s="24">
        <v>175</v>
      </c>
    </row>
    <row r="10" spans="1:11" ht="12.75" customHeight="1" thickBot="1">
      <c r="A10" s="79"/>
      <c r="B10" s="70"/>
      <c r="C10" s="70"/>
      <c r="D10" s="70"/>
      <c r="E10" s="70"/>
      <c r="F10" s="25" t="s">
        <v>98</v>
      </c>
      <c r="G10" s="22">
        <v>50</v>
      </c>
      <c r="H10" s="23">
        <f t="shared" ref="H10:H64" si="0">I10/G10</f>
        <v>16.600000000000001</v>
      </c>
      <c r="I10" s="24">
        <v>830</v>
      </c>
    </row>
    <row r="11" spans="1:11" ht="12.75" customHeight="1" thickBot="1">
      <c r="A11" s="79"/>
      <c r="B11" s="70"/>
      <c r="C11" s="70"/>
      <c r="D11" s="70"/>
      <c r="E11" s="70"/>
      <c r="F11" s="25" t="s">
        <v>99</v>
      </c>
      <c r="G11" s="22">
        <v>50</v>
      </c>
      <c r="H11" s="23">
        <f t="shared" si="0"/>
        <v>27.6</v>
      </c>
      <c r="I11" s="24">
        <v>1380</v>
      </c>
    </row>
    <row r="12" spans="1:11" ht="27.75" customHeight="1" thickBot="1">
      <c r="A12" s="5">
        <v>2</v>
      </c>
      <c r="B12" s="26" t="s">
        <v>43</v>
      </c>
      <c r="C12" s="27" t="s">
        <v>53</v>
      </c>
      <c r="D12" s="26" t="s">
        <v>100</v>
      </c>
      <c r="E12" s="6" t="s">
        <v>101</v>
      </c>
      <c r="F12" s="28" t="s">
        <v>44</v>
      </c>
      <c r="G12" s="29">
        <v>91</v>
      </c>
      <c r="H12" s="23">
        <f t="shared" si="0"/>
        <v>155</v>
      </c>
      <c r="I12" s="24">
        <v>14105</v>
      </c>
      <c r="J12" s="4"/>
      <c r="K12" s="4"/>
    </row>
    <row r="13" spans="1:11" ht="12.75" customHeight="1" thickBot="1">
      <c r="A13" s="57">
        <v>3</v>
      </c>
      <c r="B13" s="66" t="s">
        <v>54</v>
      </c>
      <c r="C13" s="69" t="s">
        <v>55</v>
      </c>
      <c r="D13" s="69" t="s">
        <v>102</v>
      </c>
      <c r="E13" s="69" t="s">
        <v>96</v>
      </c>
      <c r="F13" s="30" t="s">
        <v>56</v>
      </c>
      <c r="G13" s="31">
        <v>30</v>
      </c>
      <c r="H13" s="32">
        <f t="shared" si="0"/>
        <v>160</v>
      </c>
      <c r="I13" s="33">
        <v>4800</v>
      </c>
      <c r="J13" s="4"/>
      <c r="K13" s="4"/>
    </row>
    <row r="14" spans="1:11" ht="12.75" customHeight="1" thickBot="1">
      <c r="A14" s="58"/>
      <c r="B14" s="67"/>
      <c r="C14" s="70"/>
      <c r="D14" s="70"/>
      <c r="E14" s="70"/>
      <c r="F14" s="22" t="s">
        <v>57</v>
      </c>
      <c r="G14" s="21">
        <v>40</v>
      </c>
      <c r="H14" s="34">
        <f t="shared" si="0"/>
        <v>66</v>
      </c>
      <c r="I14" s="24">
        <v>2640</v>
      </c>
      <c r="J14" s="4"/>
      <c r="K14" s="4"/>
    </row>
    <row r="15" spans="1:11" ht="12.75" customHeight="1" thickBot="1">
      <c r="A15" s="58"/>
      <c r="B15" s="67"/>
      <c r="C15" s="70"/>
      <c r="D15" s="70"/>
      <c r="E15" s="70"/>
      <c r="F15" s="30" t="s">
        <v>71</v>
      </c>
      <c r="G15" s="35">
        <v>32</v>
      </c>
      <c r="H15" s="34">
        <f t="shared" si="0"/>
        <v>71.25</v>
      </c>
      <c r="I15" s="24">
        <v>2280</v>
      </c>
      <c r="J15" s="4"/>
      <c r="K15" s="4"/>
    </row>
    <row r="16" spans="1:11" ht="12.75" customHeight="1" thickBot="1">
      <c r="A16" s="58"/>
      <c r="B16" s="67"/>
      <c r="C16" s="70"/>
      <c r="D16" s="70"/>
      <c r="E16" s="70"/>
      <c r="F16" s="22" t="s">
        <v>103</v>
      </c>
      <c r="G16" s="25">
        <v>21.6</v>
      </c>
      <c r="H16" s="34">
        <f t="shared" si="0"/>
        <v>161.11111111111111</v>
      </c>
      <c r="I16" s="24">
        <v>3480</v>
      </c>
      <c r="J16" s="4"/>
      <c r="K16" s="4"/>
    </row>
    <row r="17" spans="1:11" ht="12.75" customHeight="1" thickBot="1">
      <c r="A17" s="58"/>
      <c r="B17" s="67"/>
      <c r="C17" s="70"/>
      <c r="D17" s="70"/>
      <c r="E17" s="70"/>
      <c r="F17" s="22" t="s">
        <v>104</v>
      </c>
      <c r="G17" s="25">
        <v>30</v>
      </c>
      <c r="H17" s="34">
        <f t="shared" si="0"/>
        <v>75</v>
      </c>
      <c r="I17" s="24">
        <v>2250</v>
      </c>
      <c r="J17" s="4"/>
      <c r="K17" s="4"/>
    </row>
    <row r="18" spans="1:11" ht="12.75" customHeight="1" thickBot="1">
      <c r="A18" s="57">
        <v>4</v>
      </c>
      <c r="B18" s="66" t="s">
        <v>35</v>
      </c>
      <c r="C18" s="69" t="s">
        <v>36</v>
      </c>
      <c r="D18" s="69" t="s">
        <v>105</v>
      </c>
      <c r="E18" s="69" t="s">
        <v>106</v>
      </c>
      <c r="F18" s="22" t="s">
        <v>107</v>
      </c>
      <c r="G18" s="22">
        <v>16.606000000000002</v>
      </c>
      <c r="H18" s="34">
        <f t="shared" si="0"/>
        <v>211.50066241117665</v>
      </c>
      <c r="I18" s="24">
        <v>3512.18</v>
      </c>
      <c r="J18" s="4"/>
      <c r="K18" s="4"/>
    </row>
    <row r="19" spans="1:11" ht="12.75" customHeight="1" thickBot="1">
      <c r="A19" s="58"/>
      <c r="B19" s="67"/>
      <c r="C19" s="70"/>
      <c r="D19" s="70"/>
      <c r="E19" s="70"/>
      <c r="F19" s="22" t="s">
        <v>108</v>
      </c>
      <c r="G19" s="22">
        <v>5</v>
      </c>
      <c r="H19" s="34">
        <f t="shared" si="0"/>
        <v>48</v>
      </c>
      <c r="I19" s="24">
        <v>240</v>
      </c>
      <c r="J19" s="4"/>
      <c r="K19" s="4"/>
    </row>
    <row r="20" spans="1:11" ht="12.75" customHeight="1" thickBot="1">
      <c r="A20" s="58"/>
      <c r="B20" s="67"/>
      <c r="C20" s="70"/>
      <c r="D20" s="70"/>
      <c r="E20" s="70"/>
      <c r="F20" s="22" t="s">
        <v>109</v>
      </c>
      <c r="G20" s="22">
        <v>7.5010000000000003</v>
      </c>
      <c r="H20" s="34">
        <f t="shared" si="0"/>
        <v>130.50126649780029</v>
      </c>
      <c r="I20" s="24">
        <v>978.89</v>
      </c>
      <c r="J20" s="4"/>
      <c r="K20" s="4"/>
    </row>
    <row r="21" spans="1:11" ht="12.75" customHeight="1" thickBot="1">
      <c r="A21" s="58"/>
      <c r="B21" s="67"/>
      <c r="C21" s="70"/>
      <c r="D21" s="70"/>
      <c r="E21" s="70"/>
      <c r="F21" s="22" t="s">
        <v>37</v>
      </c>
      <c r="G21" s="22">
        <v>76.552999999999997</v>
      </c>
      <c r="H21" s="34">
        <f t="shared" si="0"/>
        <v>130.50030697686572</v>
      </c>
      <c r="I21" s="24">
        <v>9990.19</v>
      </c>
      <c r="J21" s="4"/>
      <c r="K21" s="4"/>
    </row>
    <row r="22" spans="1:11" ht="12.75" customHeight="1" thickBot="1">
      <c r="A22" s="58"/>
      <c r="B22" s="67"/>
      <c r="C22" s="70"/>
      <c r="D22" s="70"/>
      <c r="E22" s="70"/>
      <c r="F22" s="22" t="s">
        <v>110</v>
      </c>
      <c r="G22" s="22">
        <v>2.5</v>
      </c>
      <c r="H22" s="34">
        <f t="shared" si="0"/>
        <v>192</v>
      </c>
      <c r="I22" s="24">
        <v>480</v>
      </c>
      <c r="J22" s="4"/>
      <c r="K22" s="4"/>
    </row>
    <row r="23" spans="1:11" ht="12.75" customHeight="1" thickBot="1">
      <c r="A23" s="58"/>
      <c r="B23" s="67"/>
      <c r="C23" s="70"/>
      <c r="D23" s="70"/>
      <c r="E23" s="70"/>
      <c r="F23" s="30" t="s">
        <v>42</v>
      </c>
      <c r="G23" s="30">
        <v>1440</v>
      </c>
      <c r="H23" s="32">
        <f t="shared" si="0"/>
        <v>5.2</v>
      </c>
      <c r="I23" s="33">
        <v>7488</v>
      </c>
      <c r="J23" s="4"/>
      <c r="K23" s="4"/>
    </row>
    <row r="24" spans="1:11" ht="12.75" customHeight="1" thickBot="1">
      <c r="A24" s="57">
        <v>5</v>
      </c>
      <c r="B24" s="66" t="s">
        <v>45</v>
      </c>
      <c r="C24" s="69" t="s">
        <v>70</v>
      </c>
      <c r="D24" s="69" t="s">
        <v>111</v>
      </c>
      <c r="E24" s="69" t="s">
        <v>101</v>
      </c>
      <c r="F24" s="36" t="s">
        <v>112</v>
      </c>
      <c r="G24" s="22">
        <v>144</v>
      </c>
      <c r="H24" s="34">
        <f t="shared" si="0"/>
        <v>24.25</v>
      </c>
      <c r="I24" s="24">
        <v>3492</v>
      </c>
      <c r="J24" s="4"/>
      <c r="K24" s="4"/>
    </row>
    <row r="25" spans="1:11" ht="12.75" customHeight="1" thickBot="1">
      <c r="A25" s="58"/>
      <c r="B25" s="67"/>
      <c r="C25" s="70"/>
      <c r="D25" s="70"/>
      <c r="E25" s="70"/>
      <c r="F25" s="36" t="s">
        <v>38</v>
      </c>
      <c r="G25" s="22">
        <v>477</v>
      </c>
      <c r="H25" s="34">
        <f t="shared" si="0"/>
        <v>22.645702306079663</v>
      </c>
      <c r="I25" s="24">
        <v>10802</v>
      </c>
      <c r="J25" s="4"/>
      <c r="K25" s="4"/>
    </row>
    <row r="26" spans="1:11" ht="12.75" customHeight="1" thickBot="1">
      <c r="A26" s="58"/>
      <c r="B26" s="67"/>
      <c r="C26" s="70"/>
      <c r="D26" s="70"/>
      <c r="E26" s="70"/>
      <c r="F26" s="36" t="s">
        <v>113</v>
      </c>
      <c r="G26" s="22">
        <v>1</v>
      </c>
      <c r="H26" s="34">
        <f t="shared" si="0"/>
        <v>210</v>
      </c>
      <c r="I26" s="24">
        <v>210</v>
      </c>
      <c r="J26" s="4"/>
      <c r="K26" s="4"/>
    </row>
    <row r="27" spans="1:11" ht="12.75" customHeight="1" thickBot="1">
      <c r="A27" s="58"/>
      <c r="B27" s="67"/>
      <c r="C27" s="70"/>
      <c r="D27" s="70"/>
      <c r="E27" s="70"/>
      <c r="F27" s="36" t="s">
        <v>40</v>
      </c>
      <c r="G27" s="22">
        <v>119</v>
      </c>
      <c r="H27" s="34">
        <f t="shared" si="0"/>
        <v>30</v>
      </c>
      <c r="I27" s="24">
        <v>3570</v>
      </c>
      <c r="J27" s="4"/>
      <c r="K27" s="4"/>
    </row>
    <row r="28" spans="1:11" ht="12.75" customHeight="1" thickBot="1">
      <c r="A28" s="58"/>
      <c r="B28" s="67"/>
      <c r="C28" s="70"/>
      <c r="D28" s="70"/>
      <c r="E28" s="70"/>
      <c r="F28" s="36" t="s">
        <v>39</v>
      </c>
      <c r="G28" s="22">
        <v>119</v>
      </c>
      <c r="H28" s="34">
        <f t="shared" si="0"/>
        <v>20.705882352941178</v>
      </c>
      <c r="I28" s="24">
        <v>2464</v>
      </c>
      <c r="J28" s="4"/>
      <c r="K28" s="4"/>
    </row>
    <row r="29" spans="1:11" ht="12.75" customHeight="1" thickBot="1">
      <c r="A29" s="58"/>
      <c r="B29" s="67"/>
      <c r="C29" s="70"/>
      <c r="D29" s="70"/>
      <c r="E29" s="70"/>
      <c r="F29" s="36" t="s">
        <v>46</v>
      </c>
      <c r="G29" s="30">
        <v>12.3</v>
      </c>
      <c r="H29" s="32">
        <f t="shared" si="0"/>
        <v>140</v>
      </c>
      <c r="I29" s="33">
        <v>1722</v>
      </c>
      <c r="J29" s="4"/>
      <c r="K29" s="4"/>
    </row>
    <row r="30" spans="1:11" ht="12.75" customHeight="1" thickBot="1">
      <c r="A30" s="58"/>
      <c r="B30" s="67"/>
      <c r="C30" s="70"/>
      <c r="D30" s="70"/>
      <c r="E30" s="70"/>
      <c r="F30" s="22" t="s">
        <v>78</v>
      </c>
      <c r="G30" s="22">
        <v>12.6</v>
      </c>
      <c r="H30" s="34">
        <f t="shared" si="0"/>
        <v>140</v>
      </c>
      <c r="I30" s="24">
        <v>1764</v>
      </c>
      <c r="J30" s="4"/>
      <c r="K30" s="4"/>
    </row>
    <row r="31" spans="1:11" ht="12.75" customHeight="1" thickBot="1">
      <c r="A31" s="58"/>
      <c r="B31" s="67"/>
      <c r="C31" s="70"/>
      <c r="D31" s="70"/>
      <c r="E31" s="70"/>
      <c r="F31" s="36" t="s">
        <v>47</v>
      </c>
      <c r="G31" s="22">
        <v>16.399999999999999</v>
      </c>
      <c r="H31" s="34">
        <f t="shared" si="0"/>
        <v>135</v>
      </c>
      <c r="I31" s="24">
        <v>2214</v>
      </c>
      <c r="J31" s="4"/>
      <c r="K31" s="4"/>
    </row>
    <row r="32" spans="1:11" ht="12.75" customHeight="1" thickBot="1">
      <c r="A32" s="58"/>
      <c r="B32" s="67"/>
      <c r="C32" s="70"/>
      <c r="D32" s="70"/>
      <c r="E32" s="70"/>
      <c r="F32" s="36" t="s">
        <v>41</v>
      </c>
      <c r="G32" s="30">
        <v>28</v>
      </c>
      <c r="H32" s="34">
        <f t="shared" si="0"/>
        <v>21.285714285714285</v>
      </c>
      <c r="I32" s="33">
        <v>596</v>
      </c>
      <c r="J32" s="4"/>
      <c r="K32" s="4"/>
    </row>
    <row r="33" spans="1:11" ht="12.75" customHeight="1" thickBot="1">
      <c r="A33" s="59"/>
      <c r="B33" s="68"/>
      <c r="C33" s="71"/>
      <c r="D33" s="71"/>
      <c r="E33" s="71"/>
      <c r="F33" s="22" t="s">
        <v>114</v>
      </c>
      <c r="G33" s="22">
        <v>19.3</v>
      </c>
      <c r="H33" s="34">
        <f t="shared" si="0"/>
        <v>75</v>
      </c>
      <c r="I33" s="24">
        <v>1447.5</v>
      </c>
      <c r="J33" s="4"/>
      <c r="K33" s="4"/>
    </row>
    <row r="34" spans="1:11" ht="39" thickBot="1">
      <c r="A34" s="22">
        <v>6</v>
      </c>
      <c r="B34" s="37" t="s">
        <v>10</v>
      </c>
      <c r="C34" s="38" t="s">
        <v>58</v>
      </c>
      <c r="D34" s="39" t="s">
        <v>115</v>
      </c>
      <c r="E34" s="36" t="s">
        <v>116</v>
      </c>
      <c r="F34" s="40" t="s">
        <v>77</v>
      </c>
      <c r="G34" s="30">
        <v>315</v>
      </c>
      <c r="H34" s="41">
        <f t="shared" si="0"/>
        <v>34</v>
      </c>
      <c r="I34" s="33">
        <v>10710</v>
      </c>
      <c r="J34" s="4"/>
      <c r="K34" s="4"/>
    </row>
    <row r="35" spans="1:11" ht="12.75" customHeight="1" thickBot="1">
      <c r="A35" s="57">
        <v>7</v>
      </c>
      <c r="B35" s="66" t="s">
        <v>117</v>
      </c>
      <c r="C35" s="69" t="s">
        <v>118</v>
      </c>
      <c r="D35" s="69" t="s">
        <v>119</v>
      </c>
      <c r="E35" s="69" t="s">
        <v>120</v>
      </c>
      <c r="F35" s="22" t="s">
        <v>121</v>
      </c>
      <c r="G35" s="21">
        <v>6.4</v>
      </c>
      <c r="H35" s="34">
        <f t="shared" si="0"/>
        <v>437.5</v>
      </c>
      <c r="I35" s="42">
        <v>2800</v>
      </c>
      <c r="J35" s="4"/>
      <c r="K35" s="4"/>
    </row>
    <row r="36" spans="1:11" ht="12.75" customHeight="1" thickBot="1">
      <c r="A36" s="58"/>
      <c r="B36" s="67"/>
      <c r="C36" s="70"/>
      <c r="D36" s="70"/>
      <c r="E36" s="70"/>
      <c r="F36" s="30" t="s">
        <v>122</v>
      </c>
      <c r="G36" s="31">
        <v>18.600000000000001</v>
      </c>
      <c r="H36" s="34">
        <f t="shared" si="0"/>
        <v>225.8064516129032</v>
      </c>
      <c r="I36" s="43">
        <v>4200</v>
      </c>
      <c r="J36" s="4"/>
      <c r="K36" s="4"/>
    </row>
    <row r="37" spans="1:11" ht="12.75" customHeight="1" thickBot="1">
      <c r="A37" s="59"/>
      <c r="B37" s="68"/>
      <c r="C37" s="71"/>
      <c r="D37" s="71"/>
      <c r="E37" s="71"/>
      <c r="F37" s="22" t="s">
        <v>123</v>
      </c>
      <c r="G37" s="21">
        <v>21</v>
      </c>
      <c r="H37" s="34">
        <f t="shared" si="0"/>
        <v>35.714285714285715</v>
      </c>
      <c r="I37" s="42">
        <v>750</v>
      </c>
      <c r="J37" s="4"/>
      <c r="K37" s="4"/>
    </row>
    <row r="38" spans="1:11" ht="33" customHeight="1" thickBot="1">
      <c r="A38" s="22">
        <v>8</v>
      </c>
      <c r="B38" s="37" t="s">
        <v>11</v>
      </c>
      <c r="C38" s="38" t="s">
        <v>59</v>
      </c>
      <c r="D38" s="39" t="s">
        <v>12</v>
      </c>
      <c r="E38" s="36" t="s">
        <v>124</v>
      </c>
      <c r="F38" s="38" t="s">
        <v>125</v>
      </c>
      <c r="G38" s="21">
        <v>3</v>
      </c>
      <c r="H38" s="34">
        <f t="shared" si="0"/>
        <v>350</v>
      </c>
      <c r="I38" s="42">
        <v>1050</v>
      </c>
      <c r="J38" s="4"/>
      <c r="K38" s="4"/>
    </row>
    <row r="39" spans="1:11" ht="39" thickBot="1">
      <c r="A39" s="30">
        <v>9</v>
      </c>
      <c r="B39" s="37" t="s">
        <v>29</v>
      </c>
      <c r="C39" s="38" t="s">
        <v>67</v>
      </c>
      <c r="D39" s="39" t="s">
        <v>84</v>
      </c>
      <c r="E39" s="36" t="s">
        <v>124</v>
      </c>
      <c r="F39" s="38" t="s">
        <v>30</v>
      </c>
      <c r="G39" s="31">
        <f>28+74</f>
        <v>102</v>
      </c>
      <c r="H39" s="34">
        <f t="shared" si="0"/>
        <v>30.5</v>
      </c>
      <c r="I39" s="43">
        <f>854+2257</f>
        <v>3111</v>
      </c>
      <c r="J39" s="4"/>
      <c r="K39" s="4"/>
    </row>
    <row r="40" spans="1:11" ht="51.75" thickBot="1">
      <c r="A40" s="22">
        <v>10</v>
      </c>
      <c r="B40" s="37" t="s">
        <v>33</v>
      </c>
      <c r="C40" s="38" t="s">
        <v>69</v>
      </c>
      <c r="D40" s="39" t="s">
        <v>126</v>
      </c>
      <c r="E40" s="36" t="s">
        <v>124</v>
      </c>
      <c r="F40" s="36" t="s">
        <v>34</v>
      </c>
      <c r="G40" s="38">
        <v>19958</v>
      </c>
      <c r="H40" s="34">
        <f t="shared" si="0"/>
        <v>0.15</v>
      </c>
      <c r="I40" s="44">
        <v>2993.7</v>
      </c>
      <c r="J40" s="45"/>
      <c r="K40" s="4"/>
    </row>
    <row r="41" spans="1:11" ht="39" customHeight="1" thickBot="1">
      <c r="A41" s="5">
        <v>11</v>
      </c>
      <c r="B41" s="37" t="s">
        <v>22</v>
      </c>
      <c r="C41" s="38" t="s">
        <v>64</v>
      </c>
      <c r="D41" s="39" t="s">
        <v>23</v>
      </c>
      <c r="E41" s="36" t="s">
        <v>127</v>
      </c>
      <c r="F41" s="36" t="s">
        <v>24</v>
      </c>
      <c r="G41" s="46">
        <v>1</v>
      </c>
      <c r="H41" s="34">
        <f t="shared" si="0"/>
        <v>3318.44</v>
      </c>
      <c r="I41" s="44">
        <v>3318.44</v>
      </c>
      <c r="J41" s="4"/>
      <c r="K41" s="4"/>
    </row>
    <row r="42" spans="1:11" ht="39" customHeight="1" thickBot="1">
      <c r="A42" s="22">
        <v>12</v>
      </c>
      <c r="B42" s="37" t="s">
        <v>27</v>
      </c>
      <c r="C42" s="38" t="s">
        <v>66</v>
      </c>
      <c r="D42" s="39" t="s">
        <v>75</v>
      </c>
      <c r="E42" s="36" t="s">
        <v>124</v>
      </c>
      <c r="F42" s="36" t="s">
        <v>28</v>
      </c>
      <c r="G42" s="38">
        <f>3881+5535+29826</f>
        <v>39242</v>
      </c>
      <c r="H42" s="34">
        <f t="shared" si="0"/>
        <v>1.2431315937006269</v>
      </c>
      <c r="I42" s="44">
        <v>48782.97</v>
      </c>
      <c r="J42" s="45"/>
      <c r="K42" s="4"/>
    </row>
    <row r="43" spans="1:11" ht="39" customHeight="1" thickBot="1">
      <c r="A43" s="22">
        <v>13</v>
      </c>
      <c r="B43" s="37" t="s">
        <v>25</v>
      </c>
      <c r="C43" s="38" t="s">
        <v>65</v>
      </c>
      <c r="D43" s="39" t="s">
        <v>128</v>
      </c>
      <c r="E43" s="36" t="s">
        <v>116</v>
      </c>
      <c r="F43" s="36" t="s">
        <v>26</v>
      </c>
      <c r="G43" s="38">
        <f>27+6</f>
        <v>33</v>
      </c>
      <c r="H43" s="34">
        <f t="shared" si="0"/>
        <v>219.55</v>
      </c>
      <c r="I43" s="44">
        <f>5927.85+1317.3</f>
        <v>7245.1500000000005</v>
      </c>
      <c r="J43" s="45"/>
      <c r="K43" s="4"/>
    </row>
    <row r="44" spans="1:11" ht="39" customHeight="1" thickBot="1">
      <c r="A44" s="22">
        <v>14</v>
      </c>
      <c r="B44" s="37" t="s">
        <v>16</v>
      </c>
      <c r="C44" s="38" t="s">
        <v>61</v>
      </c>
      <c r="D44" s="39" t="s">
        <v>83</v>
      </c>
      <c r="E44" s="36" t="s">
        <v>124</v>
      </c>
      <c r="F44" s="36" t="s">
        <v>17</v>
      </c>
      <c r="G44" s="47">
        <v>1</v>
      </c>
      <c r="H44" s="34">
        <f t="shared" si="0"/>
        <v>2755</v>
      </c>
      <c r="I44" s="48">
        <v>2755</v>
      </c>
      <c r="J44" s="4"/>
      <c r="K44" s="4"/>
    </row>
    <row r="45" spans="1:11" ht="15.75" customHeight="1" thickBot="1">
      <c r="A45" s="57">
        <v>15</v>
      </c>
      <c r="B45" s="60" t="s">
        <v>31</v>
      </c>
      <c r="C45" s="63" t="s">
        <v>68</v>
      </c>
      <c r="D45" s="63" t="s">
        <v>129</v>
      </c>
      <c r="E45" s="63" t="s">
        <v>116</v>
      </c>
      <c r="F45" s="36" t="s">
        <v>72</v>
      </c>
      <c r="G45" s="47">
        <v>1</v>
      </c>
      <c r="H45" s="34">
        <f t="shared" si="0"/>
        <v>3563.84</v>
      </c>
      <c r="I45" s="49">
        <v>3563.84</v>
      </c>
      <c r="J45" s="4"/>
      <c r="K45" s="4"/>
    </row>
    <row r="46" spans="1:11" ht="39" customHeight="1" thickBot="1">
      <c r="A46" s="59"/>
      <c r="B46" s="62"/>
      <c r="C46" s="65"/>
      <c r="D46" s="65"/>
      <c r="E46" s="65"/>
      <c r="F46" s="38" t="s">
        <v>32</v>
      </c>
      <c r="G46" s="38">
        <v>1</v>
      </c>
      <c r="H46" s="34">
        <f t="shared" si="0"/>
        <v>246.38</v>
      </c>
      <c r="I46" s="50">
        <v>246.38</v>
      </c>
      <c r="J46" s="4"/>
      <c r="K46" s="4"/>
    </row>
    <row r="47" spans="1:11" ht="15.75" customHeight="1" thickBot="1">
      <c r="A47" s="57">
        <v>16</v>
      </c>
      <c r="B47" s="60" t="s">
        <v>19</v>
      </c>
      <c r="C47" s="63" t="s">
        <v>63</v>
      </c>
      <c r="D47" s="63" t="s">
        <v>20</v>
      </c>
      <c r="E47" s="63" t="s">
        <v>124</v>
      </c>
      <c r="F47" s="38" t="s">
        <v>21</v>
      </c>
      <c r="G47" s="38">
        <v>619.63909999999998</v>
      </c>
      <c r="H47" s="34">
        <f t="shared" si="0"/>
        <v>790.81239385958702</v>
      </c>
      <c r="I47" s="50">
        <v>490018.28</v>
      </c>
      <c r="J47" s="45"/>
      <c r="K47" s="4"/>
    </row>
    <row r="48" spans="1:11" ht="15.75" thickBot="1">
      <c r="A48" s="59"/>
      <c r="B48" s="62"/>
      <c r="C48" s="65"/>
      <c r="D48" s="65"/>
      <c r="E48" s="65"/>
      <c r="F48" s="38" t="s">
        <v>79</v>
      </c>
      <c r="G48" s="31">
        <v>882.28240000000005</v>
      </c>
      <c r="H48" s="34">
        <f t="shared" si="0"/>
        <v>12.720405620694688</v>
      </c>
      <c r="I48" s="44">
        <v>11222.99</v>
      </c>
      <c r="J48" s="45"/>
      <c r="K48" s="4"/>
    </row>
    <row r="49" spans="1:11" ht="15.75" customHeight="1" thickBot="1">
      <c r="A49" s="57">
        <v>17</v>
      </c>
      <c r="B49" s="60" t="s">
        <v>18</v>
      </c>
      <c r="C49" s="63" t="s">
        <v>62</v>
      </c>
      <c r="D49" s="63" t="s">
        <v>130</v>
      </c>
      <c r="E49" s="63" t="s">
        <v>124</v>
      </c>
      <c r="F49" s="38" t="s">
        <v>80</v>
      </c>
      <c r="G49" s="21">
        <f>81+460</f>
        <v>541</v>
      </c>
      <c r="H49" s="34">
        <f t="shared" si="0"/>
        <v>36.177689463955637</v>
      </c>
      <c r="I49" s="42">
        <f>12488.59+7083.54</f>
        <v>19572.13</v>
      </c>
      <c r="J49" s="45"/>
      <c r="K49" s="4"/>
    </row>
    <row r="50" spans="1:11" ht="26.25" thickBot="1">
      <c r="A50" s="59"/>
      <c r="B50" s="62"/>
      <c r="C50" s="65"/>
      <c r="D50" s="65"/>
      <c r="E50" s="65"/>
      <c r="F50" s="38" t="s">
        <v>131</v>
      </c>
      <c r="G50" s="21"/>
      <c r="H50" s="34" t="e">
        <f t="shared" si="0"/>
        <v>#DIV/0!</v>
      </c>
      <c r="I50" s="42"/>
      <c r="J50" s="4"/>
      <c r="K50" s="4"/>
    </row>
    <row r="51" spans="1:11" ht="29.25" customHeight="1" thickBot="1">
      <c r="A51" s="57">
        <v>18</v>
      </c>
      <c r="B51" s="60" t="s">
        <v>132</v>
      </c>
      <c r="C51" s="63" t="s">
        <v>133</v>
      </c>
      <c r="D51" s="63" t="s">
        <v>134</v>
      </c>
      <c r="E51" s="63" t="s">
        <v>135</v>
      </c>
      <c r="F51" s="38" t="s">
        <v>136</v>
      </c>
      <c r="G51" s="21">
        <v>1</v>
      </c>
      <c r="H51" s="34">
        <f t="shared" si="0"/>
        <v>6000</v>
      </c>
      <c r="I51" s="42">
        <v>6000</v>
      </c>
      <c r="J51" s="4"/>
      <c r="K51" s="4"/>
    </row>
    <row r="52" spans="1:11" ht="29.25" customHeight="1" thickBot="1">
      <c r="A52" s="59"/>
      <c r="B52" s="62"/>
      <c r="C52" s="65"/>
      <c r="D52" s="65"/>
      <c r="E52" s="65"/>
      <c r="F52" s="38" t="s">
        <v>136</v>
      </c>
      <c r="G52" s="21">
        <v>1</v>
      </c>
      <c r="H52" s="34">
        <f t="shared" si="0"/>
        <v>3000</v>
      </c>
      <c r="I52" s="42">
        <v>3000</v>
      </c>
      <c r="J52" s="4"/>
      <c r="K52" s="4"/>
    </row>
    <row r="53" spans="1:11" ht="29.25" customHeight="1" thickBot="1">
      <c r="A53" s="57">
        <v>19</v>
      </c>
      <c r="B53" s="60" t="s">
        <v>137</v>
      </c>
      <c r="C53" s="63" t="s">
        <v>138</v>
      </c>
      <c r="D53" s="63" t="s">
        <v>139</v>
      </c>
      <c r="E53" s="63" t="s">
        <v>140</v>
      </c>
      <c r="F53" s="36" t="s">
        <v>141</v>
      </c>
      <c r="G53" s="38">
        <v>3</v>
      </c>
      <c r="H53" s="34">
        <f t="shared" si="0"/>
        <v>300</v>
      </c>
      <c r="I53" s="44">
        <v>900</v>
      </c>
      <c r="J53" s="4"/>
      <c r="K53" s="4"/>
    </row>
    <row r="54" spans="1:11" ht="29.25" customHeight="1" thickBot="1">
      <c r="A54" s="58"/>
      <c r="B54" s="61"/>
      <c r="C54" s="64"/>
      <c r="D54" s="64"/>
      <c r="E54" s="64"/>
      <c r="F54" s="36" t="s">
        <v>142</v>
      </c>
      <c r="G54" s="38">
        <v>2</v>
      </c>
      <c r="H54" s="34">
        <f t="shared" si="0"/>
        <v>400</v>
      </c>
      <c r="I54" s="50">
        <v>800</v>
      </c>
      <c r="J54" s="4"/>
      <c r="K54" s="4"/>
    </row>
    <row r="55" spans="1:11" ht="30" customHeight="1" thickBot="1">
      <c r="A55" s="58"/>
      <c r="B55" s="61"/>
      <c r="C55" s="64"/>
      <c r="D55" s="64"/>
      <c r="E55" s="64"/>
      <c r="F55" s="36" t="s">
        <v>143</v>
      </c>
      <c r="G55" s="38">
        <v>1</v>
      </c>
      <c r="H55" s="34">
        <f t="shared" si="0"/>
        <v>240</v>
      </c>
      <c r="I55" s="50">
        <v>240</v>
      </c>
      <c r="J55" s="4"/>
      <c r="K55" s="4"/>
    </row>
    <row r="56" spans="1:11" ht="39.75" customHeight="1" thickBot="1">
      <c r="A56" s="59"/>
      <c r="B56" s="62"/>
      <c r="C56" s="65"/>
      <c r="D56" s="65"/>
      <c r="E56" s="65"/>
      <c r="F56" s="36" t="s">
        <v>144</v>
      </c>
      <c r="G56" s="38">
        <v>3</v>
      </c>
      <c r="H56" s="34">
        <f t="shared" si="0"/>
        <v>200</v>
      </c>
      <c r="I56" s="50">
        <v>600</v>
      </c>
      <c r="J56" s="4"/>
      <c r="K56" s="4"/>
    </row>
    <row r="57" spans="1:11" ht="15.75" customHeight="1" thickBot="1">
      <c r="A57" s="57">
        <v>20</v>
      </c>
      <c r="B57" s="60" t="s">
        <v>15</v>
      </c>
      <c r="C57" s="63" t="s">
        <v>145</v>
      </c>
      <c r="D57" s="63" t="s">
        <v>146</v>
      </c>
      <c r="E57" s="63" t="s">
        <v>147</v>
      </c>
      <c r="F57" s="36" t="s">
        <v>148</v>
      </c>
      <c r="G57" s="38">
        <v>1</v>
      </c>
      <c r="H57" s="34">
        <f t="shared" si="0"/>
        <v>4500</v>
      </c>
      <c r="I57" s="51">
        <v>4500</v>
      </c>
      <c r="J57" s="4"/>
      <c r="K57" s="4"/>
    </row>
    <row r="58" spans="1:11" ht="27" customHeight="1" thickBot="1">
      <c r="A58" s="59"/>
      <c r="B58" s="62"/>
      <c r="C58" s="65"/>
      <c r="D58" s="65"/>
      <c r="E58" s="65"/>
      <c r="F58" s="36" t="s">
        <v>149</v>
      </c>
      <c r="G58" s="38">
        <v>1</v>
      </c>
      <c r="H58" s="34">
        <f t="shared" si="0"/>
        <v>7500</v>
      </c>
      <c r="I58" s="51">
        <v>7500</v>
      </c>
      <c r="J58" s="4"/>
      <c r="K58" s="4"/>
    </row>
    <row r="59" spans="1:11" ht="27" customHeight="1" thickBot="1">
      <c r="A59" s="57">
        <v>21</v>
      </c>
      <c r="B59" s="60" t="s">
        <v>13</v>
      </c>
      <c r="C59" s="63" t="s">
        <v>60</v>
      </c>
      <c r="D59" s="63" t="s">
        <v>150</v>
      </c>
      <c r="E59" s="63" t="s">
        <v>116</v>
      </c>
      <c r="F59" s="36" t="s">
        <v>151</v>
      </c>
      <c r="G59" s="38">
        <v>1</v>
      </c>
      <c r="H59" s="34">
        <f t="shared" si="0"/>
        <v>2669.63</v>
      </c>
      <c r="I59" s="51">
        <v>2669.63</v>
      </c>
      <c r="J59" s="4"/>
      <c r="K59" s="4"/>
    </row>
    <row r="60" spans="1:11" ht="15.75" thickBot="1">
      <c r="A60" s="59"/>
      <c r="B60" s="62"/>
      <c r="C60" s="65"/>
      <c r="D60" s="65"/>
      <c r="E60" s="65"/>
      <c r="F60" s="36" t="s">
        <v>152</v>
      </c>
      <c r="G60" s="38">
        <v>1</v>
      </c>
      <c r="H60" s="34">
        <f t="shared" si="0"/>
        <v>186.12</v>
      </c>
      <c r="I60" s="50">
        <v>186.12</v>
      </c>
      <c r="J60" s="4"/>
      <c r="K60" s="4"/>
    </row>
    <row r="61" spans="1:11" ht="39" thickBot="1">
      <c r="A61" s="22">
        <v>22</v>
      </c>
      <c r="B61" s="37" t="s">
        <v>153</v>
      </c>
      <c r="C61" s="38" t="s">
        <v>154</v>
      </c>
      <c r="D61" s="39" t="s">
        <v>155</v>
      </c>
      <c r="E61" s="36" t="s">
        <v>156</v>
      </c>
      <c r="F61" s="36" t="s">
        <v>157</v>
      </c>
      <c r="G61" s="38">
        <v>24</v>
      </c>
      <c r="H61" s="34">
        <f t="shared" si="0"/>
        <v>850</v>
      </c>
      <c r="I61" s="50">
        <v>20400</v>
      </c>
      <c r="J61" s="4"/>
      <c r="K61" s="4"/>
    </row>
    <row r="62" spans="1:11" ht="39" thickBot="1">
      <c r="A62" s="22">
        <v>23</v>
      </c>
      <c r="B62" s="37" t="s">
        <v>158</v>
      </c>
      <c r="C62" s="38" t="s">
        <v>159</v>
      </c>
      <c r="D62" s="39" t="s">
        <v>160</v>
      </c>
      <c r="E62" s="36" t="s">
        <v>116</v>
      </c>
      <c r="F62" s="38" t="s">
        <v>161</v>
      </c>
      <c r="G62" s="47">
        <v>1</v>
      </c>
      <c r="H62" s="34">
        <f t="shared" si="0"/>
        <v>2472</v>
      </c>
      <c r="I62" s="49">
        <v>2472</v>
      </c>
      <c r="J62" s="45"/>
      <c r="K62" s="4"/>
    </row>
    <row r="63" spans="1:11" ht="39" thickBot="1">
      <c r="A63" s="22">
        <v>24</v>
      </c>
      <c r="B63" s="37" t="s">
        <v>73</v>
      </c>
      <c r="C63" s="38" t="s">
        <v>74</v>
      </c>
      <c r="D63" s="39" t="s">
        <v>162</v>
      </c>
      <c r="E63" s="36" t="s">
        <v>116</v>
      </c>
      <c r="F63" s="36" t="s">
        <v>14</v>
      </c>
      <c r="G63" s="47">
        <v>1</v>
      </c>
      <c r="H63" s="34">
        <f t="shared" si="0"/>
        <v>3394.5</v>
      </c>
      <c r="I63" s="49">
        <v>3394.5</v>
      </c>
      <c r="J63" s="45"/>
      <c r="K63" s="4"/>
    </row>
    <row r="64" spans="1:11" ht="39" thickBot="1">
      <c r="A64" s="22">
        <v>25</v>
      </c>
      <c r="B64" s="37" t="s">
        <v>85</v>
      </c>
      <c r="C64" s="38" t="s">
        <v>81</v>
      </c>
      <c r="D64" s="39" t="s">
        <v>82</v>
      </c>
      <c r="E64" s="36"/>
      <c r="F64" s="38" t="s">
        <v>76</v>
      </c>
      <c r="G64" s="21">
        <v>1</v>
      </c>
      <c r="H64" s="34">
        <f t="shared" si="0"/>
        <v>229</v>
      </c>
      <c r="I64" s="42">
        <v>229</v>
      </c>
      <c r="J64" s="4"/>
      <c r="K64" s="4"/>
    </row>
    <row r="65" spans="1:11" ht="15.75" thickBot="1">
      <c r="A65" s="52"/>
      <c r="B65" s="53"/>
      <c r="C65" s="53"/>
      <c r="D65" s="53"/>
      <c r="E65" s="53"/>
      <c r="F65" s="53"/>
      <c r="G65" s="53"/>
      <c r="H65" s="53"/>
      <c r="I65" s="54"/>
      <c r="J65" s="4"/>
      <c r="K65" s="4"/>
    </row>
    <row r="66" spans="1:11">
      <c r="J66" s="4"/>
      <c r="K66" s="4"/>
    </row>
    <row r="67" spans="1:11">
      <c r="J67" s="4"/>
      <c r="K67" s="4"/>
    </row>
    <row r="68" spans="1:11">
      <c r="B68" s="82" t="s">
        <v>86</v>
      </c>
      <c r="C68" s="82"/>
      <c r="D68" s="82"/>
      <c r="E68" s="82"/>
      <c r="F68" s="84"/>
      <c r="G68" s="84"/>
      <c r="H68" s="83" t="s">
        <v>87</v>
      </c>
      <c r="I68" s="83"/>
      <c r="J68" s="4"/>
      <c r="K68" s="4"/>
    </row>
    <row r="69" spans="1:11">
      <c r="B69" s="85"/>
      <c r="C69" s="85"/>
      <c r="D69" s="85"/>
      <c r="E69" s="10"/>
      <c r="F69" s="11" t="s">
        <v>88</v>
      </c>
      <c r="G69" s="11"/>
      <c r="H69" s="12"/>
      <c r="I69" s="12"/>
      <c r="J69" s="4"/>
      <c r="K69" s="4"/>
    </row>
    <row r="70" spans="1:11">
      <c r="B70" s="82" t="s">
        <v>89</v>
      </c>
      <c r="C70" s="82"/>
      <c r="D70" s="82"/>
      <c r="E70" s="82"/>
      <c r="F70" s="13"/>
      <c r="G70" s="13"/>
      <c r="H70" s="82" t="s">
        <v>90</v>
      </c>
      <c r="I70" s="82"/>
      <c r="J70" s="4"/>
      <c r="K70" s="4"/>
    </row>
    <row r="71" spans="1:11">
      <c r="B71" s="8"/>
      <c r="C71" s="8"/>
      <c r="D71" s="8"/>
      <c r="E71" s="9"/>
      <c r="F71" s="55" t="s">
        <v>91</v>
      </c>
      <c r="G71" s="9"/>
      <c r="H71" s="8"/>
      <c r="I71" s="8"/>
      <c r="J71" s="4"/>
      <c r="K71" s="4"/>
    </row>
    <row r="72" spans="1:11">
      <c r="B72" s="86" t="s">
        <v>93</v>
      </c>
      <c r="C72" s="86"/>
      <c r="D72" s="86"/>
      <c r="E72" s="86"/>
      <c r="F72" s="14"/>
      <c r="G72" s="7"/>
      <c r="H72" s="86"/>
      <c r="I72" s="86"/>
      <c r="J72" s="4"/>
      <c r="K72" s="4"/>
    </row>
    <row r="73" spans="1:11">
      <c r="B73" s="56"/>
      <c r="C73" s="56"/>
      <c r="D73" s="56"/>
      <c r="E73" s="9"/>
      <c r="F73" s="9"/>
      <c r="G73" s="9"/>
      <c r="H73" s="8"/>
      <c r="I73" s="8"/>
    </row>
    <row r="74" spans="1:11">
      <c r="B74" s="56" t="s">
        <v>92</v>
      </c>
      <c r="C74" s="56"/>
      <c r="D74" s="56"/>
      <c r="E74" s="9"/>
      <c r="F74" s="8"/>
      <c r="G74" s="8"/>
      <c r="H74" s="8"/>
      <c r="I74" s="8"/>
    </row>
  </sheetData>
  <mergeCells count="77">
    <mergeCell ref="A1:E1"/>
    <mergeCell ref="A3:D3"/>
    <mergeCell ref="B70:E70"/>
    <mergeCell ref="H70:I70"/>
    <mergeCell ref="B73:D73"/>
    <mergeCell ref="B68:E68"/>
    <mergeCell ref="H68:I68"/>
    <mergeCell ref="F68:G68"/>
    <mergeCell ref="B69:D69"/>
    <mergeCell ref="B72:E72"/>
    <mergeCell ref="H72:I72"/>
    <mergeCell ref="A9:A11"/>
    <mergeCell ref="B9:B11"/>
    <mergeCell ref="C9:C11"/>
    <mergeCell ref="D9:D11"/>
    <mergeCell ref="E9:E11"/>
    <mergeCell ref="D5:F5"/>
    <mergeCell ref="A7:A8"/>
    <mergeCell ref="B7:D7"/>
    <mergeCell ref="E7:E8"/>
    <mergeCell ref="F7:I7"/>
    <mergeCell ref="A24:A33"/>
    <mergeCell ref="B24:B33"/>
    <mergeCell ref="C24:C33"/>
    <mergeCell ref="D24:D33"/>
    <mergeCell ref="E24:E33"/>
    <mergeCell ref="A18:A23"/>
    <mergeCell ref="B18:B23"/>
    <mergeCell ref="C18:C23"/>
    <mergeCell ref="D18:D23"/>
    <mergeCell ref="E18:E23"/>
    <mergeCell ref="A13:A17"/>
    <mergeCell ref="B13:B17"/>
    <mergeCell ref="C13:C17"/>
    <mergeCell ref="D13:D17"/>
    <mergeCell ref="E13:E17"/>
    <mergeCell ref="A35:A37"/>
    <mergeCell ref="B35:B37"/>
    <mergeCell ref="C35:C37"/>
    <mergeCell ref="D35:D37"/>
    <mergeCell ref="E35:E37"/>
    <mergeCell ref="E57:E58"/>
    <mergeCell ref="A59:A60"/>
    <mergeCell ref="B59:B60"/>
    <mergeCell ref="C59:C60"/>
    <mergeCell ref="D59:D60"/>
    <mergeCell ref="E59:E60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E53:E56"/>
    <mergeCell ref="A51:A52"/>
    <mergeCell ref="B51:B52"/>
    <mergeCell ref="C51:C52"/>
    <mergeCell ref="D51:D52"/>
    <mergeCell ref="E51:E52"/>
    <mergeCell ref="B74:D74"/>
    <mergeCell ref="A53:A56"/>
    <mergeCell ref="B53:B56"/>
    <mergeCell ref="C53:C56"/>
    <mergeCell ref="D53:D56"/>
    <mergeCell ref="A57:A58"/>
    <mergeCell ref="B57:B58"/>
    <mergeCell ref="C57:C58"/>
    <mergeCell ref="D57:D58"/>
  </mergeCells>
  <pageMargins left="0.43307086614173229" right="0.31496062992125984" top="0.78740157480314965" bottom="0.4724409448818898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2014г.</vt:lpstr>
      <vt:lpstr>'январь 2014г.'!Область_печати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2015-03-05T03:36:30Z</cp:lastPrinted>
  <dcterms:created xsi:type="dcterms:W3CDTF">2013-03-19T05:22:52Z</dcterms:created>
  <dcterms:modified xsi:type="dcterms:W3CDTF">2015-03-05T06:00:49Z</dcterms:modified>
</cp:coreProperties>
</file>