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июнь 2014г." sheetId="7" r:id="rId1"/>
  </sheets>
  <definedNames>
    <definedName name="_xlnm.Print_Area" localSheetId="0">'июнь 2014г.'!$A$1:$I$81</definedName>
  </definedNames>
  <calcPr calcId="124519" refMode="R1C1"/>
</workbook>
</file>

<file path=xl/calcChain.xml><?xml version="1.0" encoding="utf-8"?>
<calcChain xmlns="http://schemas.openxmlformats.org/spreadsheetml/2006/main">
  <c r="H64" i="7"/>
  <c r="H46" l="1"/>
  <c r="G46"/>
  <c r="H45"/>
  <c r="H53"/>
  <c r="G53"/>
  <c r="G47"/>
  <c r="H57"/>
  <c r="G43"/>
  <c r="I56"/>
  <c r="H65"/>
  <c r="H59"/>
  <c r="H60"/>
  <c r="H61"/>
  <c r="H62"/>
  <c r="H63"/>
  <c r="H56"/>
  <c r="I43"/>
  <c r="H29"/>
  <c r="H55"/>
  <c r="H30"/>
  <c r="H27"/>
  <c r="H28"/>
  <c r="H35"/>
  <c r="H34"/>
  <c r="H32"/>
  <c r="H31"/>
  <c r="H14"/>
  <c r="H72"/>
  <c r="H71"/>
  <c r="H70"/>
  <c r="H69"/>
  <c r="H68"/>
  <c r="H67"/>
  <c r="H66"/>
  <c r="H58"/>
  <c r="H54"/>
  <c r="H52"/>
  <c r="H51"/>
  <c r="H50"/>
  <c r="H49"/>
  <c r="H48"/>
  <c r="H47"/>
  <c r="H44"/>
  <c r="H42"/>
  <c r="H41"/>
  <c r="H40"/>
  <c r="H39"/>
  <c r="H38"/>
  <c r="H37"/>
  <c r="H36"/>
  <c r="H33"/>
  <c r="H26"/>
  <c r="H25"/>
  <c r="H24"/>
  <c r="H23"/>
  <c r="H22"/>
  <c r="H21"/>
  <c r="H20"/>
  <c r="H19"/>
  <c r="H18"/>
  <c r="H17"/>
  <c r="H16"/>
  <c r="H15"/>
  <c r="H13"/>
  <c r="H12"/>
  <c r="H11"/>
  <c r="H10"/>
  <c r="H43" l="1"/>
</calcChain>
</file>

<file path=xl/sharedStrings.xml><?xml version="1.0" encoding="utf-8"?>
<sst xmlns="http://schemas.openxmlformats.org/spreadsheetml/2006/main" count="214" uniqueCount="202">
  <si>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</si>
  <si>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</si>
  <si>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</si>
  <si>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</si>
  <si>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</si>
  <si>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</si>
  <si>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</si>
  <si>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</si>
  <si>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</si>
  <si>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</si>
  <si>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</si>
  <si>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</si>
  <si>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</si>
  <si>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</si>
  <si>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</si>
  <si>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</si>
  <si>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</si>
  <si>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</si>
  <si>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</si>
  <si>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</si>
  <si>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</si>
  <si>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</si>
  <si>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</si>
  <si>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№ 20130195 от 01.01.2013г.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</si>
  <si>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</si>
  <si>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</si>
  <si>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</si>
  <si>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</si>
  <si>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</si>
  <si>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</si>
  <si>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</si>
  <si>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</si>
  <si>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</si>
  <si>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ООО "СРЭП"</t>
  </si>
  <si>
    <t>аварийное обслеж.внутренних инженерных сетей и учреждений</t>
  </si>
  <si>
    <t>СХ ОАО "Белореченское"</t>
  </si>
  <si>
    <t>Ирк. обл., Усольский р-он, п. Белореченский</t>
  </si>
  <si>
    <t>колбаса вареная</t>
  </si>
  <si>
    <t>сосиски</t>
  </si>
  <si>
    <t>картофель</t>
  </si>
  <si>
    <t>капуста</t>
  </si>
  <si>
    <t>лук</t>
  </si>
  <si>
    <t>яйцо куриное</t>
  </si>
  <si>
    <t>ООО "ТК Марков"</t>
  </si>
  <si>
    <t>ИП Литвинова Е.Д.</t>
  </si>
  <si>
    <t>огурцы</t>
  </si>
  <si>
    <t>количество</t>
  </si>
  <si>
    <t>цена</t>
  </si>
  <si>
    <t>стоимость</t>
  </si>
  <si>
    <t>г. Ангарск, квартал 89, д. 16, кв. 16</t>
  </si>
  <si>
    <t>ИП Столярская И.З.</t>
  </si>
  <si>
    <t>г. Ангарск, 11 м-он, д. 4, кв. 21</t>
  </si>
  <si>
    <t>сыр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</si>
  <si>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</si>
  <si>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</si>
  <si>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</si>
  <si>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</si>
  <si>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</si>
  <si>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</si>
  <si>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</si>
  <si>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</si>
  <si>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</si>
  <si>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</si>
  <si>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</si>
  <si>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15 м-он, д. 25, кв. 129</t>
  </si>
  <si>
    <t>г. Ангарск, 8 м-он, д. 19/19а</t>
  </si>
  <si>
    <t>говядина б/к</t>
  </si>
  <si>
    <t>шампиньоны</t>
  </si>
  <si>
    <t>местная связь</t>
  </si>
  <si>
    <t>Сиб-Транс-Петройл ООО</t>
  </si>
  <si>
    <t>утилизация отходов</t>
  </si>
  <si>
    <t>01.01.2014-31.12.2014гг.</t>
  </si>
  <si>
    <t>№3015 от 05.12.2013г</t>
  </si>
  <si>
    <t>МВД России по Иркутской области ФГКУ УВО ГУ</t>
  </si>
  <si>
    <t>г. Ангарск, ул.Бульварная,8</t>
  </si>
  <si>
    <t>№363 от01.10.2013г.</t>
  </si>
  <si>
    <t>№18.2.5-07/5163 от13.09.2013</t>
  </si>
  <si>
    <t>№1004 от 01.02.2013г</t>
  </si>
  <si>
    <t>№5970314/5753Д от 23.01.2014г</t>
  </si>
  <si>
    <t>23.01.2014-31.12.2014гг.</t>
  </si>
  <si>
    <t>№Р-477-14-Ф от 26.12.2013г.</t>
  </si>
  <si>
    <t>г.Ангарск,Южный массив, к северо-востоку от пересечения автодорог Новосибирск-Иркутск и п.Юго-Восточный</t>
  </si>
  <si>
    <t>услуги по тарифн.плану "Почта"</t>
  </si>
  <si>
    <t>колбаса  п/к</t>
  </si>
  <si>
    <t>перец сладк.</t>
  </si>
  <si>
    <t>бензин АИ-92</t>
  </si>
  <si>
    <t>тех. обслужив. и ремонт ККМ</t>
  </si>
  <si>
    <t>№1644865 от 01.01.2013г</t>
  </si>
  <si>
    <t>теплоноситель</t>
  </si>
  <si>
    <t>холодная питьевая вода</t>
  </si>
  <si>
    <t>г. Москва, ш Алтуфьевское, дом 37, корпус 1</t>
  </si>
  <si>
    <t>169568 от 16.12.2008г ЛС 156075</t>
  </si>
  <si>
    <t>подписка по каталогу</t>
  </si>
  <si>
    <t>№130100947 от 01.01.2013г.</t>
  </si>
  <si>
    <t>№24-М/2014 от 01.01.2014г</t>
  </si>
  <si>
    <t>№39/14 от 01.01.2014г.</t>
  </si>
  <si>
    <t>ЗАО Сибконт</t>
  </si>
  <si>
    <t>г.Ангарск, 32м-рн, дом4, кв.79</t>
  </si>
  <si>
    <t>информационно-технолог. сопров. 1С предприятие</t>
  </si>
  <si>
    <t>ЗАО Мастерхост</t>
  </si>
  <si>
    <t>ООО "Социальная система"</t>
  </si>
  <si>
    <t>г.Ангарск, ул. Кирова, 40, а/я 624</t>
  </si>
  <si>
    <t>№11-03-3/14 от 11.03.2014г.</t>
  </si>
  <si>
    <t>11.03.2014-31.12.2014гг.</t>
  </si>
  <si>
    <t>ИП Голубева Наталья Васильевна</t>
  </si>
  <si>
    <t>№26-у/2014 от 01.04.2014г.</t>
  </si>
  <si>
    <t>г.Ангарск,                        212 кв-л, д. 15 - 123</t>
  </si>
  <si>
    <t>01.04.2014-31.12.2014гг.</t>
  </si>
  <si>
    <t>г.Ангарск,                                                      257-й квартал, дом №10, кв.1</t>
  </si>
  <si>
    <t>цыплята бр</t>
  </si>
  <si>
    <t>майонез</t>
  </si>
  <si>
    <t>тех.обслуживание эл.техн.установок</t>
  </si>
  <si>
    <t>тех.обслуж.ОПС</t>
  </si>
  <si>
    <t>01.03.2014-31.12.2014гг.</t>
  </si>
  <si>
    <t>Отбор: Учреждение "ГАПОУ ИО АИТ"</t>
  </si>
  <si>
    <t>ОАО "Ангарская нефтехимическая Компания"</t>
  </si>
  <si>
    <t>№7754-13 от 01.01.2013г</t>
  </si>
  <si>
    <t>01.01.2014-30.06.2014гг.</t>
  </si>
  <si>
    <t>водоотведение и очистка сточных вод</t>
  </si>
  <si>
    <t>г. Ангарск-30 т-п 325116</t>
  </si>
  <si>
    <t>оплата проезда сирот</t>
  </si>
  <si>
    <t>№645/14 от 24.03.2014г.</t>
  </si>
  <si>
    <t>01.04.2014-30.06.2014гг.</t>
  </si>
  <si>
    <t>ООО "Редакция газеты "Подробности"</t>
  </si>
  <si>
    <t>г.Ангарск, мкр 7А, д.35</t>
  </si>
  <si>
    <t>б/н от14.05.2014г.</t>
  </si>
  <si>
    <t>информац.услуги</t>
  </si>
  <si>
    <t>№658/2013 от 26.12.2013г.</t>
  </si>
  <si>
    <t>26.12.2013-31.12.2014гг.</t>
  </si>
  <si>
    <t>ОАО "НТЦ "Промышленная безопасность"</t>
  </si>
  <si>
    <t>с 01.06.2014г. по 30.06.2014г.</t>
  </si>
  <si>
    <t>№КАОО00001695 от 03.03.2014</t>
  </si>
  <si>
    <t>горбуша потрашеная</t>
  </si>
  <si>
    <t xml:space="preserve">№ 45-п/2014,            46-п/2014 от 03.06.2014г.                                                                                  </t>
  </si>
  <si>
    <t>03.06.2014-30.06.2014гг.</t>
  </si>
  <si>
    <t>№48-п/2014 от 06.06.2014г.</t>
  </si>
  <si>
    <t>06.06.2014-30.06.2014гг.</t>
  </si>
  <si>
    <t>05.06.2014-30.06.2014гг.</t>
  </si>
  <si>
    <t>№47-п/2014 от 05.06.2014г.                                                                                        №49-п/2014 от 17.06.2014г.</t>
  </si>
  <si>
    <t>ООО Фирма Сантай"</t>
  </si>
  <si>
    <t>г.Ангарск, ул.Горького, 5</t>
  </si>
  <si>
    <t>№б/н от 16.06.2014г</t>
  </si>
  <si>
    <t>16.06.2014-30.06.2014гг.</t>
  </si>
  <si>
    <t>регистратор 700</t>
  </si>
  <si>
    <t>регистратор 500</t>
  </si>
  <si>
    <t>ООО "СибЭкоМеталл"</t>
  </si>
  <si>
    <t>г. Ангарск, квартал 123, дом 6</t>
  </si>
  <si>
    <t>лист х/к3мм ст1,25*2,5</t>
  </si>
  <si>
    <t xml:space="preserve">лист г/к 1,0*1250*2500 </t>
  </si>
  <si>
    <t>труба профильная 50*25*1,5</t>
  </si>
  <si>
    <t>уголок 50*50*4</t>
  </si>
  <si>
    <t>ИП Егоров Сергей Анатольевич</t>
  </si>
  <si>
    <t>г. Ангарск, квартал 215, д.стр. 23/1</t>
  </si>
  <si>
    <t>замок накладной</t>
  </si>
  <si>
    <t>задвижка дверная</t>
  </si>
  <si>
    <t>спиральное сверло для бурения матер. с тверд.до 1300мм</t>
  </si>
  <si>
    <t>заклепки алюм.4,0*14мм 50шт</t>
  </si>
  <si>
    <t>круг отрезной 230х2,5х22,2</t>
  </si>
  <si>
    <t>ООО "ДНС Альфа-Иркутск"</t>
  </si>
  <si>
    <t>г.Иркутск, ул. 2-я Железнодорожная, д.78</t>
  </si>
  <si>
    <t>ИБП DNS FP Office 500VA</t>
  </si>
  <si>
    <t>ИБП IPPON Smart Power PRO 1000</t>
  </si>
  <si>
    <t>№ИР5-000025 от 28.05.2014г.</t>
  </si>
  <si>
    <t>28.05.2014-31.12.2014гг.</t>
  </si>
  <si>
    <t>катридж Epson T17 для ХР-103/203/207</t>
  </si>
  <si>
    <t>№ИР5-000024 от 28.05.2014г.</t>
  </si>
  <si>
    <t>ИП "Артемьева Лариса Владимировна"</t>
  </si>
  <si>
    <t>г.Ангарск, 22 м-он, ОГАУЗ АПЦ, хозблок, стр.25</t>
  </si>
  <si>
    <t>б/н от 01.06.2014г.</t>
  </si>
  <si>
    <t>01.06.2014-30.06.2014гг.</t>
  </si>
  <si>
    <t>стирка портьер</t>
  </si>
  <si>
    <t>14.05.2014-31.12.2014гг.</t>
  </si>
  <si>
    <t>№АН1-001036 от 16.06.2014г.</t>
  </si>
  <si>
    <t>отпариватель Kromax Odyssey Q-503</t>
  </si>
  <si>
    <t>16.06.2014-31.12.2014гг.</t>
  </si>
  <si>
    <t>ФБУЗ "Центр гигиены и эпидемиологии в Иркутской области"</t>
  </si>
  <si>
    <t>г.Иркутск, ул. Трилиссера, 51</t>
  </si>
  <si>
    <t>№114-ВК от 20.06.2014г.</t>
  </si>
  <si>
    <t>20.06.2014-31.12.2014гг.</t>
  </si>
  <si>
    <t>ремонт МФУ</t>
  </si>
  <si>
    <t>ремонт копир.аппарата</t>
  </si>
  <si>
    <t>ремонт LCD монитора</t>
  </si>
  <si>
    <t>ремонт ИБП UPS</t>
  </si>
  <si>
    <t>ремонт системного блока ПК</t>
  </si>
  <si>
    <t>г.Москва , ул.Таганская, д.34А</t>
  </si>
  <si>
    <t>№146Д/ПС от 14.05.2014г.</t>
  </si>
  <si>
    <t>переоформление св-ва об аккредитации</t>
  </si>
  <si>
    <t>ООО "Орвикс"</t>
  </si>
  <si>
    <t>г.Ангарск, 215кв-л, строен.20</t>
  </si>
  <si>
    <t>туалетная кабинка</t>
  </si>
  <si>
    <t>№24/06 от 24.06.2014г.</t>
  </si>
  <si>
    <t>абон.плата за почт.ящик за апр., май, июнь</t>
  </si>
  <si>
    <t xml:space="preserve">                  </t>
  </si>
  <si>
    <t>исследования (столовая корп.1)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</si>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</sst>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center" wrapText="1"/>
    </xf>
    <xf numFmtId="0" fontId="2" fillId="0" borderId="1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topLeftCell="A54" zoomScaleSheetLayoutView="100" workbookViewId="0">
      <selection activeCell="K71" sqref="K71"/>
    </sheetView>
  </sheetViews>
  <sheetFormatPr defaultRowHeight="40.5" customHeight="1"/>
  <cols>
    <col min="1" max="1" width="5.85546875" style="3" customWidth="1"/>
    <col min="2" max="2" width="20.42578125" style="3" customWidth="1"/>
    <col min="3" max="3" width="19.28515625" style="3" customWidth="1"/>
    <col min="4" max="4" width="14.42578125" style="3" customWidth="1"/>
    <col min="5" max="5" width="12" style="3" customWidth="1"/>
    <col min="6" max="6" width="22.85546875" style="3" customWidth="1"/>
    <col min="7" max="7" width="12.85546875" style="3" customWidth="1"/>
    <col min="8" max="8" width="11.85546875" style="3" customWidth="1"/>
    <col min="9" max="9" width="16" style="3" customWidth="1"/>
    <col min="10" max="10" width="12.28515625" style="3" customWidth="1"/>
    <col min="11" max="16384" width="9.140625" style="3"/>
  </cols>
  <sheetData>
    <row r="1" spans="1:10" ht="15" customHeight="1"/>
    <row r="2" spans="1:10" ht="15" customHeight="1">
      <c r="A2" s="75" t="s">
        <v>114</v>
      </c>
      <c r="B2" s="75"/>
      <c r="C2" s="75"/>
      <c r="D2" s="75"/>
      <c r="E2" s="75"/>
    </row>
    <row r="3" spans="1:10" ht="15" customHeight="1"/>
    <row r="4" spans="1:10" ht="21.75" customHeight="1">
      <c r="A4" s="76" t="s">
        <v>0</v>
      </c>
      <c r="B4" s="76"/>
      <c r="C4" s="76"/>
      <c r="D4" s="76"/>
    </row>
    <row r="5" spans="1:10" ht="15" customHeight="1"/>
    <row r="6" spans="1:10" ht="15" customHeight="1">
      <c r="A6" s="2" t="s">
        <v>1</v>
      </c>
      <c r="D6" s="77" t="s">
        <v>130</v>
      </c>
      <c r="E6" s="77"/>
      <c r="F6" s="77"/>
      <c r="G6" s="5"/>
      <c r="H6" s="5"/>
      <c r="I6" s="5"/>
    </row>
    <row r="7" spans="1:10" ht="15" customHeight="1" thickBot="1">
      <c r="C7" s="4"/>
    </row>
    <row r="8" spans="1:10" ht="31.5" customHeight="1" thickBot="1">
      <c r="A8" s="66" t="s">
        <v>2</v>
      </c>
      <c r="B8" s="78" t="s">
        <v>3</v>
      </c>
      <c r="C8" s="79"/>
      <c r="D8" s="80"/>
      <c r="E8" s="81" t="s">
        <v>4</v>
      </c>
      <c r="F8" s="78" t="s">
        <v>5</v>
      </c>
      <c r="G8" s="79"/>
      <c r="H8" s="79"/>
      <c r="I8" s="80"/>
    </row>
    <row r="9" spans="1:10" ht="45.75" customHeight="1" thickBot="1">
      <c r="A9" s="68"/>
      <c r="B9" s="6" t="s">
        <v>6</v>
      </c>
      <c r="C9" s="6" t="s">
        <v>7</v>
      </c>
      <c r="D9" s="7" t="s">
        <v>8</v>
      </c>
      <c r="E9" s="82"/>
      <c r="F9" s="35" t="s">
        <v>9</v>
      </c>
      <c r="G9" s="16" t="s">
        <v>46</v>
      </c>
      <c r="H9" s="35" t="s">
        <v>47</v>
      </c>
      <c r="I9" s="8" t="s">
        <v>48</v>
      </c>
    </row>
    <row r="10" spans="1:10" ht="15" customHeight="1" thickBot="1">
      <c r="A10" s="67">
        <v>1</v>
      </c>
      <c r="B10" s="83" t="s">
        <v>43</v>
      </c>
      <c r="C10" s="84" t="s">
        <v>49</v>
      </c>
      <c r="D10" s="83" t="s">
        <v>133</v>
      </c>
      <c r="E10" s="73" t="s">
        <v>134</v>
      </c>
      <c r="F10" s="9" t="s">
        <v>66</v>
      </c>
      <c r="G10" s="9">
        <v>23.12</v>
      </c>
      <c r="H10" s="12">
        <f t="shared" ref="H10:H48" si="0">I10/G10</f>
        <v>260</v>
      </c>
      <c r="I10" s="13">
        <v>6011.2</v>
      </c>
    </row>
    <row r="11" spans="1:10" ht="15" customHeight="1" thickBot="1">
      <c r="A11" s="67"/>
      <c r="B11" s="83"/>
      <c r="C11" s="84"/>
      <c r="D11" s="83"/>
      <c r="E11" s="73"/>
      <c r="F11" s="9" t="s">
        <v>132</v>
      </c>
      <c r="G11" s="9">
        <v>20</v>
      </c>
      <c r="H11" s="12">
        <f t="shared" si="0"/>
        <v>170</v>
      </c>
      <c r="I11" s="13">
        <v>3400</v>
      </c>
    </row>
    <row r="12" spans="1:10" ht="15" customHeight="1" thickBot="1">
      <c r="A12" s="67"/>
      <c r="B12" s="83"/>
      <c r="C12" s="84"/>
      <c r="D12" s="83"/>
      <c r="E12" s="73"/>
      <c r="F12" s="9" t="s">
        <v>109</v>
      </c>
      <c r="G12" s="9">
        <v>56</v>
      </c>
      <c r="H12" s="12">
        <f t="shared" si="0"/>
        <v>110</v>
      </c>
      <c r="I12" s="49">
        <v>6160</v>
      </c>
      <c r="J12" s="20"/>
    </row>
    <row r="13" spans="1:10" ht="15" customHeight="1" thickBot="1">
      <c r="A13" s="66">
        <v>2</v>
      </c>
      <c r="B13" s="72" t="s">
        <v>50</v>
      </c>
      <c r="C13" s="72" t="s">
        <v>51</v>
      </c>
      <c r="D13" s="72" t="s">
        <v>135</v>
      </c>
      <c r="E13" s="72" t="s">
        <v>136</v>
      </c>
      <c r="F13" s="21" t="s">
        <v>110</v>
      </c>
      <c r="G13" s="10">
        <v>9.6</v>
      </c>
      <c r="H13" s="14">
        <f t="shared" si="0"/>
        <v>77.5</v>
      </c>
      <c r="I13" s="49">
        <v>744</v>
      </c>
      <c r="J13" s="20"/>
    </row>
    <row r="14" spans="1:10" ht="15" customHeight="1" thickBot="1">
      <c r="A14" s="67"/>
      <c r="B14" s="73"/>
      <c r="C14" s="73"/>
      <c r="D14" s="73"/>
      <c r="E14" s="73"/>
      <c r="F14" s="21" t="s">
        <v>52</v>
      </c>
      <c r="G14" s="11">
        <v>16.14</v>
      </c>
      <c r="H14" s="14">
        <f t="shared" si="0"/>
        <v>254.99999999999997</v>
      </c>
      <c r="I14" s="50">
        <v>4115.7</v>
      </c>
      <c r="J14" s="20"/>
    </row>
    <row r="15" spans="1:10" ht="15" customHeight="1" thickBot="1">
      <c r="A15" s="67"/>
      <c r="B15" s="73"/>
      <c r="C15" s="73"/>
      <c r="D15" s="74"/>
      <c r="E15" s="74"/>
      <c r="F15" s="40" t="s">
        <v>67</v>
      </c>
      <c r="G15" s="10">
        <v>12</v>
      </c>
      <c r="H15" s="14">
        <f t="shared" si="0"/>
        <v>66</v>
      </c>
      <c r="I15" s="49">
        <v>792</v>
      </c>
      <c r="J15" s="20"/>
    </row>
    <row r="16" spans="1:10" ht="15" customHeight="1" thickBot="1">
      <c r="A16" s="66">
        <v>3</v>
      </c>
      <c r="B16" s="72" t="s">
        <v>35</v>
      </c>
      <c r="C16" s="72" t="s">
        <v>36</v>
      </c>
      <c r="D16" s="72" t="s">
        <v>121</v>
      </c>
      <c r="E16" s="72" t="s">
        <v>122</v>
      </c>
      <c r="F16" s="9" t="s">
        <v>83</v>
      </c>
      <c r="G16" s="9">
        <v>10.73</v>
      </c>
      <c r="H16" s="14">
        <f t="shared" si="0"/>
        <v>181</v>
      </c>
      <c r="I16" s="49">
        <v>1942.13</v>
      </c>
      <c r="J16" s="20"/>
    </row>
    <row r="17" spans="1:10" ht="15" customHeight="1" thickBot="1">
      <c r="A17" s="67"/>
      <c r="B17" s="73"/>
      <c r="C17" s="73"/>
      <c r="D17" s="73"/>
      <c r="E17" s="73"/>
      <c r="F17" s="9" t="s">
        <v>37</v>
      </c>
      <c r="G17" s="9">
        <v>9.5449999999999999</v>
      </c>
      <c r="H17" s="14">
        <f t="shared" si="0"/>
        <v>128.49973808276584</v>
      </c>
      <c r="I17" s="49">
        <v>1226.53</v>
      </c>
      <c r="J17" s="20"/>
    </row>
    <row r="18" spans="1:10" ht="15" customHeight="1" thickBot="1">
      <c r="A18" s="67"/>
      <c r="B18" s="73"/>
      <c r="C18" s="73"/>
      <c r="D18" s="73"/>
      <c r="E18" s="73"/>
      <c r="F18" s="9" t="s">
        <v>38</v>
      </c>
      <c r="G18" s="9">
        <v>9.39</v>
      </c>
      <c r="H18" s="14">
        <f t="shared" si="0"/>
        <v>114.50053248136315</v>
      </c>
      <c r="I18" s="49">
        <v>1075.1600000000001</v>
      </c>
      <c r="J18" s="20"/>
    </row>
    <row r="19" spans="1:10" ht="15" customHeight="1" thickBot="1">
      <c r="A19" s="67"/>
      <c r="B19" s="73"/>
      <c r="C19" s="73"/>
      <c r="D19" s="73"/>
      <c r="E19" s="73"/>
      <c r="F19" s="34" t="s">
        <v>42</v>
      </c>
      <c r="G19" s="34">
        <v>240</v>
      </c>
      <c r="H19" s="15">
        <f t="shared" si="0"/>
        <v>5.27</v>
      </c>
      <c r="I19" s="50">
        <v>1264.8</v>
      </c>
      <c r="J19" s="20"/>
    </row>
    <row r="20" spans="1:10" ht="15" customHeight="1" thickBot="1">
      <c r="A20" s="66">
        <v>4</v>
      </c>
      <c r="B20" s="72" t="s">
        <v>44</v>
      </c>
      <c r="C20" s="72" t="s">
        <v>65</v>
      </c>
      <c r="D20" s="72" t="s">
        <v>138</v>
      </c>
      <c r="E20" s="72" t="s">
        <v>137</v>
      </c>
      <c r="F20" s="18" t="s">
        <v>40</v>
      </c>
      <c r="G20" s="9">
        <v>26</v>
      </c>
      <c r="H20" s="14">
        <f t="shared" si="0"/>
        <v>23</v>
      </c>
      <c r="I20" s="49">
        <v>598</v>
      </c>
      <c r="J20" s="20"/>
    </row>
    <row r="21" spans="1:10" ht="15" customHeight="1" thickBot="1">
      <c r="A21" s="67"/>
      <c r="B21" s="73"/>
      <c r="C21" s="73"/>
      <c r="D21" s="73"/>
      <c r="E21" s="73"/>
      <c r="F21" s="18" t="s">
        <v>39</v>
      </c>
      <c r="G21" s="9">
        <v>108</v>
      </c>
      <c r="H21" s="14">
        <f t="shared" si="0"/>
        <v>27</v>
      </c>
      <c r="I21" s="49">
        <v>2916</v>
      </c>
      <c r="J21" s="20"/>
    </row>
    <row r="22" spans="1:10" ht="15" customHeight="1" thickBot="1">
      <c r="A22" s="67"/>
      <c r="B22" s="73"/>
      <c r="C22" s="73"/>
      <c r="D22" s="73"/>
      <c r="E22" s="73"/>
      <c r="F22" s="18" t="s">
        <v>41</v>
      </c>
      <c r="G22" s="9">
        <v>56</v>
      </c>
      <c r="H22" s="14">
        <f t="shared" si="0"/>
        <v>23</v>
      </c>
      <c r="I22" s="49">
        <v>1288</v>
      </c>
      <c r="J22" s="20"/>
    </row>
    <row r="23" spans="1:10" ht="15" customHeight="1" thickBot="1">
      <c r="A23" s="67"/>
      <c r="B23" s="73"/>
      <c r="C23" s="73"/>
      <c r="D23" s="73"/>
      <c r="E23" s="73"/>
      <c r="F23" s="18" t="s">
        <v>45</v>
      </c>
      <c r="G23" s="9">
        <v>5.6</v>
      </c>
      <c r="H23" s="14">
        <f t="shared" si="0"/>
        <v>60.000000000000007</v>
      </c>
      <c r="I23" s="49">
        <v>336</v>
      </c>
      <c r="J23" s="20"/>
    </row>
    <row r="24" spans="1:10" ht="15" customHeight="1" thickBot="1">
      <c r="A24" s="67"/>
      <c r="B24" s="73"/>
      <c r="C24" s="73"/>
      <c r="D24" s="73"/>
      <c r="E24" s="73"/>
      <c r="F24" s="9" t="s">
        <v>84</v>
      </c>
      <c r="G24" s="9">
        <v>4</v>
      </c>
      <c r="H24" s="14">
        <f t="shared" si="0"/>
        <v>65</v>
      </c>
      <c r="I24" s="49">
        <v>260</v>
      </c>
      <c r="J24" s="20"/>
    </row>
    <row r="25" spans="1:10" ht="42" customHeight="1" thickBot="1">
      <c r="A25" s="9">
        <v>5</v>
      </c>
      <c r="B25" s="18" t="s">
        <v>10</v>
      </c>
      <c r="C25" s="17" t="s">
        <v>53</v>
      </c>
      <c r="D25" s="19" t="s">
        <v>78</v>
      </c>
      <c r="E25" s="18" t="s">
        <v>79</v>
      </c>
      <c r="F25" s="18" t="s">
        <v>85</v>
      </c>
      <c r="G25" s="9">
        <v>527.84</v>
      </c>
      <c r="H25" s="14">
        <f t="shared" si="0"/>
        <v>32.124223249469537</v>
      </c>
      <c r="I25" s="49">
        <v>16956.45</v>
      </c>
      <c r="J25" s="20"/>
    </row>
    <row r="26" spans="1:10" ht="30" customHeight="1" thickBot="1">
      <c r="A26" s="9">
        <v>6</v>
      </c>
      <c r="B26" s="18" t="s">
        <v>187</v>
      </c>
      <c r="C26" s="17" t="s">
        <v>188</v>
      </c>
      <c r="D26" s="19" t="s">
        <v>190</v>
      </c>
      <c r="E26" s="18"/>
      <c r="F26" s="18" t="s">
        <v>189</v>
      </c>
      <c r="G26" s="9">
        <v>4</v>
      </c>
      <c r="H26" s="14">
        <f t="shared" si="0"/>
        <v>8800</v>
      </c>
      <c r="I26" s="49">
        <v>35200</v>
      </c>
      <c r="J26" s="20"/>
    </row>
    <row r="27" spans="1:10" ht="15" customHeight="1" thickBot="1">
      <c r="A27" s="66">
        <v>7</v>
      </c>
      <c r="B27" s="69" t="s">
        <v>158</v>
      </c>
      <c r="C27" s="69" t="s">
        <v>159</v>
      </c>
      <c r="D27" s="69" t="s">
        <v>162</v>
      </c>
      <c r="E27" s="69" t="s">
        <v>163</v>
      </c>
      <c r="F27" s="18" t="s">
        <v>160</v>
      </c>
      <c r="G27" s="9">
        <v>1</v>
      </c>
      <c r="H27" s="14">
        <f t="shared" si="0"/>
        <v>1790</v>
      </c>
      <c r="I27" s="49">
        <v>1790</v>
      </c>
      <c r="J27" s="20"/>
    </row>
    <row r="28" spans="1:10" ht="26.25" customHeight="1" thickBot="1">
      <c r="A28" s="67"/>
      <c r="B28" s="70"/>
      <c r="C28" s="70"/>
      <c r="D28" s="71"/>
      <c r="E28" s="70"/>
      <c r="F28" s="18" t="s">
        <v>161</v>
      </c>
      <c r="G28" s="9">
        <v>1</v>
      </c>
      <c r="H28" s="14">
        <f t="shared" si="0"/>
        <v>4990</v>
      </c>
      <c r="I28" s="49">
        <v>4990</v>
      </c>
      <c r="J28" s="20"/>
    </row>
    <row r="29" spans="1:10" ht="26.25" customHeight="1" thickBot="1">
      <c r="A29" s="67"/>
      <c r="B29" s="70"/>
      <c r="C29" s="70"/>
      <c r="D29" s="17" t="s">
        <v>165</v>
      </c>
      <c r="E29" s="71"/>
      <c r="F29" s="18" t="s">
        <v>164</v>
      </c>
      <c r="G29" s="9">
        <v>1</v>
      </c>
      <c r="H29" s="14">
        <f t="shared" ref="H29" si="1">I29/G29</f>
        <v>2130</v>
      </c>
      <c r="I29" s="49">
        <v>2130</v>
      </c>
      <c r="J29" s="20"/>
    </row>
    <row r="30" spans="1:10" ht="26.25" customHeight="1" thickBot="1">
      <c r="A30" s="68"/>
      <c r="B30" s="71"/>
      <c r="C30" s="71"/>
      <c r="D30" s="42" t="s">
        <v>172</v>
      </c>
      <c r="E30" s="43" t="s">
        <v>174</v>
      </c>
      <c r="F30" s="18" t="s">
        <v>173</v>
      </c>
      <c r="G30" s="9">
        <v>1</v>
      </c>
      <c r="H30" s="14">
        <f t="shared" si="0"/>
        <v>3190</v>
      </c>
      <c r="I30" s="49">
        <v>3190</v>
      </c>
      <c r="J30" s="20"/>
    </row>
    <row r="31" spans="1:10" ht="15" customHeight="1" thickBot="1">
      <c r="A31" s="66">
        <v>8</v>
      </c>
      <c r="B31" s="69" t="s">
        <v>139</v>
      </c>
      <c r="C31" s="69" t="s">
        <v>140</v>
      </c>
      <c r="D31" s="69" t="s">
        <v>141</v>
      </c>
      <c r="E31" s="69" t="s">
        <v>142</v>
      </c>
      <c r="F31" s="18" t="s">
        <v>143</v>
      </c>
      <c r="G31" s="9">
        <v>10</v>
      </c>
      <c r="H31" s="14">
        <f t="shared" ref="H31:H32" si="2">I31/G31</f>
        <v>96</v>
      </c>
      <c r="I31" s="49">
        <v>960</v>
      </c>
      <c r="J31" s="20"/>
    </row>
    <row r="32" spans="1:10" ht="15" customHeight="1" thickBot="1">
      <c r="A32" s="68"/>
      <c r="B32" s="71"/>
      <c r="C32" s="71"/>
      <c r="D32" s="71"/>
      <c r="E32" s="71"/>
      <c r="F32" s="18" t="s">
        <v>144</v>
      </c>
      <c r="G32" s="9">
        <v>10</v>
      </c>
      <c r="H32" s="14">
        <f t="shared" si="2"/>
        <v>96</v>
      </c>
      <c r="I32" s="49">
        <v>960</v>
      </c>
      <c r="J32" s="20"/>
    </row>
    <row r="33" spans="1:10" ht="15" customHeight="1" thickBot="1">
      <c r="A33" s="66">
        <v>9</v>
      </c>
      <c r="B33" s="72" t="s">
        <v>151</v>
      </c>
      <c r="C33" s="72" t="s">
        <v>152</v>
      </c>
      <c r="D33" s="69"/>
      <c r="E33" s="69"/>
      <c r="F33" s="21" t="s">
        <v>153</v>
      </c>
      <c r="G33" s="9">
        <v>3</v>
      </c>
      <c r="H33" s="14">
        <f t="shared" si="0"/>
        <v>550</v>
      </c>
      <c r="I33" s="49">
        <v>1650</v>
      </c>
      <c r="J33" s="28"/>
    </row>
    <row r="34" spans="1:10" ht="15" customHeight="1" thickBot="1">
      <c r="A34" s="67"/>
      <c r="B34" s="73"/>
      <c r="C34" s="73"/>
      <c r="D34" s="70"/>
      <c r="E34" s="70"/>
      <c r="F34" s="21" t="s">
        <v>154</v>
      </c>
      <c r="G34" s="9">
        <v>6</v>
      </c>
      <c r="H34" s="14">
        <f t="shared" si="0"/>
        <v>105</v>
      </c>
      <c r="I34" s="49">
        <v>630</v>
      </c>
      <c r="J34" s="28"/>
    </row>
    <row r="35" spans="1:10" ht="40.5" customHeight="1" thickBot="1">
      <c r="A35" s="67"/>
      <c r="B35" s="73"/>
      <c r="C35" s="73"/>
      <c r="D35" s="70"/>
      <c r="E35" s="70"/>
      <c r="F35" s="21" t="s">
        <v>155</v>
      </c>
      <c r="G35" s="9">
        <v>2</v>
      </c>
      <c r="H35" s="14">
        <f t="shared" si="0"/>
        <v>165</v>
      </c>
      <c r="I35" s="49">
        <v>330</v>
      </c>
      <c r="J35" s="28"/>
    </row>
    <row r="36" spans="1:10" ht="26.25" customHeight="1" thickBot="1">
      <c r="A36" s="67"/>
      <c r="B36" s="73"/>
      <c r="C36" s="73"/>
      <c r="D36" s="70"/>
      <c r="E36" s="70"/>
      <c r="F36" s="21" t="s">
        <v>156</v>
      </c>
      <c r="G36" s="9">
        <v>6</v>
      </c>
      <c r="H36" s="14">
        <f t="shared" si="0"/>
        <v>34</v>
      </c>
      <c r="I36" s="49">
        <v>204</v>
      </c>
      <c r="J36" s="28"/>
    </row>
    <row r="37" spans="1:10" ht="15" customHeight="1" thickBot="1">
      <c r="A37" s="68"/>
      <c r="B37" s="74"/>
      <c r="C37" s="74"/>
      <c r="D37" s="71"/>
      <c r="E37" s="71"/>
      <c r="F37" s="21" t="s">
        <v>157</v>
      </c>
      <c r="G37" s="9">
        <v>5</v>
      </c>
      <c r="H37" s="14">
        <f t="shared" si="0"/>
        <v>75</v>
      </c>
      <c r="I37" s="49">
        <v>375</v>
      </c>
      <c r="J37" s="51"/>
    </row>
    <row r="38" spans="1:10" ht="15" customHeight="1" thickBot="1">
      <c r="A38" s="66">
        <v>10</v>
      </c>
      <c r="B38" s="72" t="s">
        <v>145</v>
      </c>
      <c r="C38" s="72" t="s">
        <v>146</v>
      </c>
      <c r="D38" s="72"/>
      <c r="E38" s="72"/>
      <c r="F38" s="21" t="s">
        <v>147</v>
      </c>
      <c r="G38" s="10">
        <v>0.45600000000000002</v>
      </c>
      <c r="H38" s="14">
        <f t="shared" si="0"/>
        <v>28200</v>
      </c>
      <c r="I38" s="23">
        <v>12859.2</v>
      </c>
      <c r="J38" s="22"/>
    </row>
    <row r="39" spans="1:10" ht="15" customHeight="1" thickBot="1">
      <c r="A39" s="67"/>
      <c r="B39" s="73"/>
      <c r="C39" s="73"/>
      <c r="D39" s="73"/>
      <c r="E39" s="73"/>
      <c r="F39" s="21" t="s">
        <v>148</v>
      </c>
      <c r="G39" s="10">
        <v>0.17399999999999999</v>
      </c>
      <c r="H39" s="14">
        <f t="shared" si="0"/>
        <v>29900.000000000004</v>
      </c>
      <c r="I39" s="23">
        <v>5202.6000000000004</v>
      </c>
      <c r="J39" s="22"/>
    </row>
    <row r="40" spans="1:10" ht="26.25" customHeight="1" thickBot="1">
      <c r="A40" s="67"/>
      <c r="B40" s="73"/>
      <c r="C40" s="73"/>
      <c r="D40" s="73"/>
      <c r="E40" s="73"/>
      <c r="F40" s="21" t="s">
        <v>149</v>
      </c>
      <c r="G40" s="10">
        <v>0.14399999999999999</v>
      </c>
      <c r="H40" s="14">
        <f t="shared" si="0"/>
        <v>35900.000000000007</v>
      </c>
      <c r="I40" s="23">
        <v>5169.6000000000004</v>
      </c>
      <c r="J40" s="22"/>
    </row>
    <row r="41" spans="1:10" ht="15" customHeight="1" thickBot="1">
      <c r="A41" s="68"/>
      <c r="B41" s="74"/>
      <c r="C41" s="74"/>
      <c r="D41" s="74"/>
      <c r="E41" s="74"/>
      <c r="F41" s="21" t="s">
        <v>150</v>
      </c>
      <c r="G41" s="10">
        <v>0.108</v>
      </c>
      <c r="H41" s="14">
        <f t="shared" si="0"/>
        <v>33500</v>
      </c>
      <c r="I41" s="23">
        <v>3618</v>
      </c>
      <c r="J41" s="22"/>
    </row>
    <row r="42" spans="1:10" ht="26.25" customHeight="1" thickBot="1">
      <c r="A42" s="9">
        <v>11</v>
      </c>
      <c r="B42" s="30" t="s">
        <v>11</v>
      </c>
      <c r="C42" s="30" t="s">
        <v>54</v>
      </c>
      <c r="D42" s="30" t="s">
        <v>12</v>
      </c>
      <c r="E42" s="30" t="s">
        <v>71</v>
      </c>
      <c r="F42" s="17" t="s">
        <v>86</v>
      </c>
      <c r="G42" s="10">
        <v>1</v>
      </c>
      <c r="H42" s="14">
        <f t="shared" si="0"/>
        <v>350</v>
      </c>
      <c r="I42" s="23">
        <v>350</v>
      </c>
      <c r="J42" s="22"/>
    </row>
    <row r="43" spans="1:10" ht="40.5" customHeight="1" thickBot="1">
      <c r="A43" s="34">
        <v>12</v>
      </c>
      <c r="B43" s="18" t="s">
        <v>29</v>
      </c>
      <c r="C43" s="17" t="s">
        <v>62</v>
      </c>
      <c r="D43" s="19" t="s">
        <v>95</v>
      </c>
      <c r="E43" s="18" t="s">
        <v>71</v>
      </c>
      <c r="F43" s="17" t="s">
        <v>30</v>
      </c>
      <c r="G43" s="11">
        <f>33+58+69</f>
        <v>160</v>
      </c>
      <c r="H43" s="14">
        <f t="shared" si="0"/>
        <v>30.5</v>
      </c>
      <c r="I43" s="24">
        <f>1006.5+1769+2104.5</f>
        <v>4880</v>
      </c>
      <c r="J43" s="20"/>
    </row>
    <row r="44" spans="1:10" ht="40.5" customHeight="1" thickBot="1">
      <c r="A44" s="9">
        <v>13</v>
      </c>
      <c r="B44" s="18" t="s">
        <v>33</v>
      </c>
      <c r="C44" s="17" t="s">
        <v>64</v>
      </c>
      <c r="D44" s="19" t="s">
        <v>72</v>
      </c>
      <c r="E44" s="18" t="s">
        <v>71</v>
      </c>
      <c r="F44" s="18" t="s">
        <v>34</v>
      </c>
      <c r="G44" s="17">
        <v>19958</v>
      </c>
      <c r="H44" s="14">
        <f t="shared" si="0"/>
        <v>0.15</v>
      </c>
      <c r="I44" s="25">
        <v>2993.7</v>
      </c>
      <c r="J44" s="22"/>
    </row>
    <row r="45" spans="1:10" ht="40.5" customHeight="1" thickBot="1">
      <c r="A45" s="32">
        <v>14</v>
      </c>
      <c r="B45" s="18" t="s">
        <v>22</v>
      </c>
      <c r="C45" s="17" t="s">
        <v>59</v>
      </c>
      <c r="D45" s="19" t="s">
        <v>23</v>
      </c>
      <c r="E45" s="18" t="s">
        <v>71</v>
      </c>
      <c r="F45" s="18" t="s">
        <v>24</v>
      </c>
      <c r="G45" s="30">
        <v>1</v>
      </c>
      <c r="H45" s="14">
        <f t="shared" si="0"/>
        <v>2983.04</v>
      </c>
      <c r="I45" s="25">
        <v>2983.04</v>
      </c>
      <c r="J45" s="20"/>
    </row>
    <row r="46" spans="1:10" ht="26.25" customHeight="1" thickBot="1">
      <c r="A46" s="9">
        <v>15</v>
      </c>
      <c r="B46" s="18" t="s">
        <v>27</v>
      </c>
      <c r="C46" s="17" t="s">
        <v>61</v>
      </c>
      <c r="D46" s="19" t="s">
        <v>131</v>
      </c>
      <c r="E46" s="18" t="s">
        <v>113</v>
      </c>
      <c r="F46" s="18" t="s">
        <v>28</v>
      </c>
      <c r="G46" s="17">
        <f>4870+12673+21331</f>
        <v>38874</v>
      </c>
      <c r="H46" s="14">
        <f t="shared" si="0"/>
        <v>1.2506976385244637</v>
      </c>
      <c r="I46" s="25">
        <v>48619.62</v>
      </c>
      <c r="J46" s="20"/>
    </row>
    <row r="47" spans="1:10" ht="26.25" customHeight="1" thickBot="1">
      <c r="A47" s="9">
        <v>16</v>
      </c>
      <c r="B47" s="18" t="s">
        <v>25</v>
      </c>
      <c r="C47" s="17" t="s">
        <v>60</v>
      </c>
      <c r="D47" s="19" t="s">
        <v>94</v>
      </c>
      <c r="E47" s="18" t="s">
        <v>71</v>
      </c>
      <c r="F47" s="18" t="s">
        <v>26</v>
      </c>
      <c r="G47" s="17">
        <f>27+6</f>
        <v>33</v>
      </c>
      <c r="H47" s="14">
        <f t="shared" si="0"/>
        <v>219.54999999999998</v>
      </c>
      <c r="I47" s="25">
        <v>7245.15</v>
      </c>
      <c r="J47" s="20"/>
    </row>
    <row r="48" spans="1:10" ht="40.5" customHeight="1" thickBot="1">
      <c r="A48" s="9">
        <v>17</v>
      </c>
      <c r="B48" s="18" t="s">
        <v>16</v>
      </c>
      <c r="C48" s="17" t="s">
        <v>56</v>
      </c>
      <c r="D48" s="19" t="s">
        <v>93</v>
      </c>
      <c r="E48" s="18" t="s">
        <v>71</v>
      </c>
      <c r="F48" s="18" t="s">
        <v>17</v>
      </c>
      <c r="G48" s="1">
        <v>1</v>
      </c>
      <c r="H48" s="14">
        <f t="shared" si="0"/>
        <v>4012</v>
      </c>
      <c r="I48" s="25">
        <v>4012</v>
      </c>
      <c r="J48" s="20"/>
    </row>
    <row r="49" spans="1:10" ht="15" customHeight="1" thickBot="1">
      <c r="A49" s="66">
        <v>18</v>
      </c>
      <c r="B49" s="69" t="s">
        <v>31</v>
      </c>
      <c r="C49" s="69" t="s">
        <v>63</v>
      </c>
      <c r="D49" s="69" t="s">
        <v>87</v>
      </c>
      <c r="E49" s="69" t="s">
        <v>71</v>
      </c>
      <c r="F49" s="18" t="s">
        <v>68</v>
      </c>
      <c r="G49" s="1">
        <v>1</v>
      </c>
      <c r="H49" s="14">
        <f t="shared" ref="H49:H72" si="3">I49/G49</f>
        <v>4592.09</v>
      </c>
      <c r="I49" s="26">
        <v>4592.09</v>
      </c>
      <c r="J49" s="20"/>
    </row>
    <row r="50" spans="1:10" ht="26.25" customHeight="1" thickBot="1">
      <c r="A50" s="68"/>
      <c r="B50" s="71"/>
      <c r="C50" s="71"/>
      <c r="D50" s="71"/>
      <c r="E50" s="71"/>
      <c r="F50" s="17" t="s">
        <v>32</v>
      </c>
      <c r="G50" s="17">
        <v>1</v>
      </c>
      <c r="H50" s="14">
        <f t="shared" si="3"/>
        <v>139.47999999999999</v>
      </c>
      <c r="I50" s="26">
        <v>139.47999999999999</v>
      </c>
      <c r="J50" s="20"/>
    </row>
    <row r="51" spans="1:10" ht="15" customHeight="1" thickBot="1">
      <c r="A51" s="66">
        <v>19</v>
      </c>
      <c r="B51" s="69" t="s">
        <v>19</v>
      </c>
      <c r="C51" s="69" t="s">
        <v>58</v>
      </c>
      <c r="D51" s="69" t="s">
        <v>20</v>
      </c>
      <c r="E51" s="69" t="s">
        <v>71</v>
      </c>
      <c r="F51" s="17" t="s">
        <v>21</v>
      </c>
      <c r="G51" s="17">
        <v>119.5303</v>
      </c>
      <c r="H51" s="14">
        <f t="shared" si="3"/>
        <v>756.03800877267099</v>
      </c>
      <c r="I51" s="26">
        <v>90369.45</v>
      </c>
      <c r="J51" s="20"/>
    </row>
    <row r="52" spans="1:10" ht="15" customHeight="1" thickBot="1">
      <c r="A52" s="68"/>
      <c r="B52" s="71"/>
      <c r="C52" s="71"/>
      <c r="D52" s="71"/>
      <c r="E52" s="71"/>
      <c r="F52" s="17" t="s">
        <v>88</v>
      </c>
      <c r="G52" s="11">
        <v>2389.6482000000001</v>
      </c>
      <c r="H52" s="14">
        <f t="shared" si="3"/>
        <v>12.260202150257932</v>
      </c>
      <c r="I52" s="25">
        <v>29297.57</v>
      </c>
      <c r="J52" s="20"/>
    </row>
    <row r="53" spans="1:10" ht="40.5" customHeight="1" thickBot="1">
      <c r="A53" s="39">
        <v>20</v>
      </c>
      <c r="B53" s="37" t="s">
        <v>115</v>
      </c>
      <c r="C53" s="37" t="s">
        <v>119</v>
      </c>
      <c r="D53" s="17" t="s">
        <v>116</v>
      </c>
      <c r="E53" s="17" t="s">
        <v>117</v>
      </c>
      <c r="F53" s="17" t="s">
        <v>118</v>
      </c>
      <c r="G53" s="45">
        <f>486+1600</f>
        <v>2086</v>
      </c>
      <c r="H53" s="14">
        <f t="shared" si="3"/>
        <v>14.950599232981784</v>
      </c>
      <c r="I53" s="25">
        <v>31186.95</v>
      </c>
      <c r="J53" s="20"/>
    </row>
    <row r="54" spans="1:10" ht="40.5" customHeight="1" thickBot="1">
      <c r="A54" s="39">
        <v>21</v>
      </c>
      <c r="B54" s="37" t="s">
        <v>18</v>
      </c>
      <c r="C54" s="37" t="s">
        <v>57</v>
      </c>
      <c r="D54" s="36" t="s">
        <v>77</v>
      </c>
      <c r="E54" s="29" t="s">
        <v>71</v>
      </c>
      <c r="F54" s="17" t="s">
        <v>89</v>
      </c>
      <c r="G54" s="10">
        <v>1118</v>
      </c>
      <c r="H54" s="14">
        <f t="shared" si="3"/>
        <v>14.867996422182467</v>
      </c>
      <c r="I54" s="23">
        <v>16622.419999999998</v>
      </c>
      <c r="J54" s="20"/>
    </row>
    <row r="55" spans="1:10" ht="15" customHeight="1" thickBot="1">
      <c r="A55" s="66">
        <v>22</v>
      </c>
      <c r="B55" s="69" t="s">
        <v>13</v>
      </c>
      <c r="C55" s="69" t="s">
        <v>55</v>
      </c>
      <c r="D55" s="69" t="s">
        <v>76</v>
      </c>
      <c r="E55" s="69" t="s">
        <v>117</v>
      </c>
      <c r="F55" s="18" t="s">
        <v>92</v>
      </c>
      <c r="G55" s="17">
        <v>1</v>
      </c>
      <c r="H55" s="14">
        <f t="shared" si="3"/>
        <v>5342.2</v>
      </c>
      <c r="I55" s="25">
        <v>5342.2</v>
      </c>
      <c r="J55" s="20"/>
    </row>
    <row r="56" spans="1:10" ht="26.25" customHeight="1" thickBot="1">
      <c r="A56" s="68"/>
      <c r="B56" s="71"/>
      <c r="C56" s="71"/>
      <c r="D56" s="71"/>
      <c r="E56" s="71"/>
      <c r="F56" s="18" t="s">
        <v>191</v>
      </c>
      <c r="G56" s="17">
        <v>3</v>
      </c>
      <c r="H56" s="14">
        <f>I56/G56</f>
        <v>158.12</v>
      </c>
      <c r="I56" s="26">
        <f>158.12*3</f>
        <v>474.36</v>
      </c>
      <c r="J56" s="20"/>
    </row>
    <row r="57" spans="1:10" ht="26.25" customHeight="1" thickBot="1">
      <c r="A57" s="44">
        <v>23</v>
      </c>
      <c r="B57" s="18" t="s">
        <v>69</v>
      </c>
      <c r="C57" s="17" t="s">
        <v>81</v>
      </c>
      <c r="D57" s="19" t="s">
        <v>80</v>
      </c>
      <c r="E57" s="18" t="s">
        <v>71</v>
      </c>
      <c r="F57" s="17" t="s">
        <v>70</v>
      </c>
      <c r="G57" s="17">
        <v>0.62</v>
      </c>
      <c r="H57" s="14">
        <f>I57/G57</f>
        <v>704.5645161290322</v>
      </c>
      <c r="I57" s="26">
        <v>436.83</v>
      </c>
      <c r="J57" s="20"/>
    </row>
    <row r="58" spans="1:10" ht="26.25" customHeight="1" thickBot="1">
      <c r="A58" s="44">
        <v>24</v>
      </c>
      <c r="B58" s="17" t="s">
        <v>123</v>
      </c>
      <c r="C58" s="17" t="s">
        <v>124</v>
      </c>
      <c r="D58" s="17" t="s">
        <v>125</v>
      </c>
      <c r="E58" s="17" t="s">
        <v>171</v>
      </c>
      <c r="F58" s="18" t="s">
        <v>126</v>
      </c>
      <c r="G58" s="17">
        <v>1</v>
      </c>
      <c r="H58" s="14">
        <f t="shared" si="3"/>
        <v>7968</v>
      </c>
      <c r="I58" s="26">
        <v>7968</v>
      </c>
      <c r="J58" s="20"/>
    </row>
    <row r="59" spans="1:10" ht="15" customHeight="1" thickBot="1">
      <c r="A59" s="66">
        <v>25</v>
      </c>
      <c r="B59" s="69" t="s">
        <v>104</v>
      </c>
      <c r="C59" s="69" t="s">
        <v>106</v>
      </c>
      <c r="D59" s="69" t="s">
        <v>105</v>
      </c>
      <c r="E59" s="69" t="s">
        <v>107</v>
      </c>
      <c r="F59" s="18" t="s">
        <v>179</v>
      </c>
      <c r="G59" s="17">
        <v>1</v>
      </c>
      <c r="H59" s="14">
        <f t="shared" si="3"/>
        <v>1120</v>
      </c>
      <c r="I59" s="26">
        <v>1120</v>
      </c>
      <c r="J59" s="20"/>
    </row>
    <row r="60" spans="1:10" ht="15" customHeight="1" thickBot="1">
      <c r="A60" s="67"/>
      <c r="B60" s="70"/>
      <c r="C60" s="70"/>
      <c r="D60" s="70"/>
      <c r="E60" s="70"/>
      <c r="F60" s="18" t="s">
        <v>180</v>
      </c>
      <c r="G60" s="17">
        <v>1</v>
      </c>
      <c r="H60" s="14">
        <f t="shared" si="3"/>
        <v>840</v>
      </c>
      <c r="I60" s="26">
        <v>840</v>
      </c>
      <c r="J60" s="20"/>
    </row>
    <row r="61" spans="1:10" ht="15" customHeight="1" thickBot="1">
      <c r="A61" s="67"/>
      <c r="B61" s="70"/>
      <c r="C61" s="70"/>
      <c r="D61" s="70"/>
      <c r="E61" s="70"/>
      <c r="F61" s="18" t="s">
        <v>181</v>
      </c>
      <c r="G61" s="17">
        <v>2</v>
      </c>
      <c r="H61" s="14">
        <f t="shared" si="3"/>
        <v>1000</v>
      </c>
      <c r="I61" s="26">
        <v>2000</v>
      </c>
      <c r="J61" s="20"/>
    </row>
    <row r="62" spans="1:10" ht="15" customHeight="1" thickBot="1">
      <c r="A62" s="67"/>
      <c r="B62" s="70"/>
      <c r="C62" s="70"/>
      <c r="D62" s="70"/>
      <c r="E62" s="70"/>
      <c r="F62" s="18" t="s">
        <v>182</v>
      </c>
      <c r="G62" s="17">
        <v>4</v>
      </c>
      <c r="H62" s="14">
        <f t="shared" si="3"/>
        <v>300</v>
      </c>
      <c r="I62" s="26">
        <v>1200</v>
      </c>
      <c r="J62" s="20"/>
    </row>
    <row r="63" spans="1:10" ht="15" customHeight="1" thickBot="1">
      <c r="A63" s="68"/>
      <c r="B63" s="71"/>
      <c r="C63" s="71"/>
      <c r="D63" s="71"/>
      <c r="E63" s="71"/>
      <c r="F63" s="18" t="s">
        <v>183</v>
      </c>
      <c r="G63" s="17">
        <v>1</v>
      </c>
      <c r="H63" s="14">
        <f t="shared" si="3"/>
        <v>840</v>
      </c>
      <c r="I63" s="26">
        <v>840</v>
      </c>
      <c r="J63" s="20"/>
    </row>
    <row r="64" spans="1:10" ht="40.5" customHeight="1" thickBot="1">
      <c r="A64" s="44">
        <v>26</v>
      </c>
      <c r="B64" s="41" t="s">
        <v>175</v>
      </c>
      <c r="C64" s="41" t="s">
        <v>176</v>
      </c>
      <c r="D64" s="41" t="s">
        <v>177</v>
      </c>
      <c r="E64" s="41" t="s">
        <v>178</v>
      </c>
      <c r="F64" s="18" t="s">
        <v>193</v>
      </c>
      <c r="G64" s="17">
        <v>1</v>
      </c>
      <c r="H64" s="14">
        <f t="shared" si="3"/>
        <v>3554.79</v>
      </c>
      <c r="I64" s="26">
        <v>3554.79</v>
      </c>
      <c r="J64" s="20"/>
    </row>
    <row r="65" spans="1:10" ht="40.5" customHeight="1" thickBot="1">
      <c r="A65" s="9">
        <v>27</v>
      </c>
      <c r="B65" s="17" t="s">
        <v>129</v>
      </c>
      <c r="C65" s="17" t="s">
        <v>184</v>
      </c>
      <c r="D65" s="17" t="s">
        <v>185</v>
      </c>
      <c r="E65" s="17"/>
      <c r="F65" s="18" t="s">
        <v>186</v>
      </c>
      <c r="G65" s="17">
        <v>1</v>
      </c>
      <c r="H65" s="14">
        <f t="shared" si="3"/>
        <v>3000</v>
      </c>
      <c r="I65" s="26">
        <v>3000</v>
      </c>
      <c r="J65" s="20"/>
    </row>
    <row r="66" spans="1:10" ht="40.5" customHeight="1" thickBot="1">
      <c r="A66" s="33">
        <v>28</v>
      </c>
      <c r="B66" s="38" t="s">
        <v>166</v>
      </c>
      <c r="C66" s="38" t="s">
        <v>167</v>
      </c>
      <c r="D66" s="38" t="s">
        <v>168</v>
      </c>
      <c r="E66" s="38" t="s">
        <v>169</v>
      </c>
      <c r="F66" s="18" t="s">
        <v>170</v>
      </c>
      <c r="G66" s="17">
        <v>50.5</v>
      </c>
      <c r="H66" s="14">
        <f t="shared" si="3"/>
        <v>80</v>
      </c>
      <c r="I66" s="26">
        <v>4040</v>
      </c>
      <c r="J66" s="20"/>
    </row>
    <row r="67" spans="1:10" ht="26.25" customHeight="1" thickBot="1">
      <c r="A67" s="33">
        <v>29</v>
      </c>
      <c r="B67" s="31" t="s">
        <v>96</v>
      </c>
      <c r="C67" s="31" t="s">
        <v>97</v>
      </c>
      <c r="D67" s="31" t="s">
        <v>127</v>
      </c>
      <c r="E67" s="18" t="s">
        <v>128</v>
      </c>
      <c r="F67" s="18" t="s">
        <v>98</v>
      </c>
      <c r="G67" s="17">
        <v>1</v>
      </c>
      <c r="H67" s="14">
        <f t="shared" si="3"/>
        <v>2060</v>
      </c>
      <c r="I67" s="25">
        <v>2060</v>
      </c>
      <c r="J67" s="20"/>
    </row>
    <row r="68" spans="1:10" ht="15" customHeight="1" thickBot="1">
      <c r="A68" s="66">
        <v>30</v>
      </c>
      <c r="B68" s="69" t="s">
        <v>15</v>
      </c>
      <c r="C68" s="69" t="s">
        <v>108</v>
      </c>
      <c r="D68" s="69" t="s">
        <v>192</v>
      </c>
      <c r="E68" s="69" t="s">
        <v>107</v>
      </c>
      <c r="F68" s="18" t="s">
        <v>112</v>
      </c>
      <c r="G68" s="17">
        <v>1</v>
      </c>
      <c r="H68" s="14">
        <f t="shared" si="3"/>
        <v>4500</v>
      </c>
      <c r="I68" s="26">
        <v>4500</v>
      </c>
      <c r="J68" s="20"/>
    </row>
    <row r="69" spans="1:10" ht="26.25" customHeight="1" thickBot="1">
      <c r="A69" s="68"/>
      <c r="B69" s="71"/>
      <c r="C69" s="71"/>
      <c r="D69" s="71"/>
      <c r="E69" s="71"/>
      <c r="F69" s="18" t="s">
        <v>111</v>
      </c>
      <c r="G69" s="17">
        <v>1</v>
      </c>
      <c r="H69" s="14">
        <f t="shared" si="3"/>
        <v>7500</v>
      </c>
      <c r="I69" s="26">
        <v>7500</v>
      </c>
      <c r="J69" s="20"/>
    </row>
    <row r="70" spans="1:10" ht="40.5" customHeight="1" thickBot="1">
      <c r="A70" s="9">
        <v>31</v>
      </c>
      <c r="B70" s="18" t="s">
        <v>73</v>
      </c>
      <c r="C70" s="17" t="s">
        <v>74</v>
      </c>
      <c r="D70" s="19" t="s">
        <v>75</v>
      </c>
      <c r="E70" s="18" t="s">
        <v>71</v>
      </c>
      <c r="F70" s="18" t="s">
        <v>14</v>
      </c>
      <c r="G70" s="1">
        <v>1</v>
      </c>
      <c r="H70" s="14">
        <f t="shared" si="3"/>
        <v>3066</v>
      </c>
      <c r="I70" s="26">
        <v>3066</v>
      </c>
      <c r="J70" s="22"/>
    </row>
    <row r="71" spans="1:10" ht="26.25" customHeight="1" thickBot="1">
      <c r="A71" s="32">
        <v>32</v>
      </c>
      <c r="B71" s="30" t="s">
        <v>100</v>
      </c>
      <c r="C71" s="30" t="s">
        <v>101</v>
      </c>
      <c r="D71" s="30" t="s">
        <v>102</v>
      </c>
      <c r="E71" s="30" t="s">
        <v>103</v>
      </c>
      <c r="F71" s="18" t="s">
        <v>120</v>
      </c>
      <c r="G71" s="1">
        <v>21</v>
      </c>
      <c r="H71" s="14">
        <f t="shared" si="3"/>
        <v>700</v>
      </c>
      <c r="I71" s="26">
        <v>14700</v>
      </c>
      <c r="J71" s="22"/>
    </row>
    <row r="72" spans="1:10" ht="40.5" customHeight="1" thickBot="1">
      <c r="A72" s="9">
        <v>33</v>
      </c>
      <c r="B72" s="18" t="s">
        <v>99</v>
      </c>
      <c r="C72" s="17" t="s">
        <v>90</v>
      </c>
      <c r="D72" s="19" t="s">
        <v>91</v>
      </c>
      <c r="E72" s="18"/>
      <c r="F72" s="17" t="s">
        <v>82</v>
      </c>
      <c r="G72" s="10">
        <v>1</v>
      </c>
      <c r="H72" s="27">
        <f t="shared" si="3"/>
        <v>229</v>
      </c>
      <c r="I72" s="23">
        <v>229</v>
      </c>
      <c r="J72" s="20"/>
    </row>
    <row r="73" spans="1:10" ht="15" customHeight="1" thickBot="1">
      <c r="A73" s="46"/>
      <c r="B73" s="47"/>
      <c r="C73" s="47"/>
      <c r="D73" s="47"/>
      <c r="E73" s="47"/>
      <c r="F73" s="47"/>
      <c r="G73" s="47"/>
      <c r="H73" s="47"/>
      <c r="I73" s="48"/>
    </row>
    <row r="74" spans="1:10" ht="20.100000000000001" customHeight="1"/>
    <row r="75" spans="1:10" ht="20.100000000000001" customHeight="1">
      <c r="B75" s="62" t="s">
        <v>194</v>
      </c>
      <c r="C75" s="62"/>
      <c r="D75" s="62"/>
      <c r="E75" s="62"/>
      <c r="F75" s="63"/>
      <c r="G75" s="63"/>
      <c r="H75" s="64" t="s">
        <v>195</v>
      </c>
      <c r="I75" s="64"/>
    </row>
    <row r="76" spans="1:10" ht="20.100000000000001" customHeight="1">
      <c r="B76" s="65"/>
      <c r="C76" s="65"/>
      <c r="D76" s="65"/>
      <c r="E76" s="52"/>
      <c r="F76" s="53" t="s">
        <v>196</v>
      </c>
      <c r="G76" s="53"/>
      <c r="H76" s="54"/>
      <c r="I76" s="54"/>
    </row>
    <row r="77" spans="1:10" ht="20.100000000000001" customHeight="1">
      <c r="B77" s="62" t="s">
        <v>197</v>
      </c>
      <c r="C77" s="62"/>
      <c r="D77" s="62"/>
      <c r="E77" s="62"/>
      <c r="F77" s="55"/>
      <c r="G77" s="55"/>
      <c r="H77" s="62" t="s">
        <v>198</v>
      </c>
      <c r="I77" s="62"/>
    </row>
    <row r="78" spans="1:10" ht="20.100000000000001" customHeight="1">
      <c r="B78" s="56"/>
      <c r="C78" s="56"/>
      <c r="D78" s="56"/>
      <c r="E78" s="57"/>
      <c r="F78" s="57" t="s">
        <v>199</v>
      </c>
      <c r="G78" s="57"/>
      <c r="H78" s="56"/>
      <c r="I78" s="56"/>
    </row>
    <row r="79" spans="1:10" ht="20.100000000000001" customHeight="1">
      <c r="B79" s="60" t="s">
        <v>200</v>
      </c>
      <c r="C79" s="60"/>
      <c r="D79" s="60"/>
      <c r="E79" s="60"/>
      <c r="F79" s="58"/>
      <c r="G79" s="59"/>
      <c r="H79" s="60"/>
      <c r="I79" s="60"/>
    </row>
    <row r="80" spans="1:10" ht="20.100000000000001" customHeight="1">
      <c r="B80" s="61"/>
      <c r="C80" s="61"/>
      <c r="D80" s="61"/>
      <c r="E80" s="57"/>
      <c r="F80" s="57"/>
      <c r="G80" s="57"/>
      <c r="H80" s="56"/>
      <c r="I80" s="56"/>
    </row>
    <row r="81" spans="2:9" ht="20.100000000000001" customHeight="1">
      <c r="B81" s="61" t="s">
        <v>201</v>
      </c>
      <c r="C81" s="61"/>
      <c r="D81" s="61"/>
      <c r="E81" s="57"/>
      <c r="F81" s="56"/>
      <c r="G81" s="56"/>
      <c r="H81" s="56"/>
      <c r="I81" s="56"/>
    </row>
  </sheetData>
  <mergeCells count="82">
    <mergeCell ref="A55:A56"/>
    <mergeCell ref="B55:B56"/>
    <mergeCell ref="C55:C56"/>
    <mergeCell ref="D55:D56"/>
    <mergeCell ref="E55:E56"/>
    <mergeCell ref="A59:A63"/>
    <mergeCell ref="B59:B63"/>
    <mergeCell ref="C59:C63"/>
    <mergeCell ref="D59:D63"/>
    <mergeCell ref="E59:E63"/>
    <mergeCell ref="A13:A15"/>
    <mergeCell ref="B13:B15"/>
    <mergeCell ref="C13:C15"/>
    <mergeCell ref="A2:E2"/>
    <mergeCell ref="A4:D4"/>
    <mergeCell ref="D6:F6"/>
    <mergeCell ref="A8:A9"/>
    <mergeCell ref="B8:D8"/>
    <mergeCell ref="E8:E9"/>
    <mergeCell ref="F8:I8"/>
    <mergeCell ref="A10:A12"/>
    <mergeCell ref="B10:B12"/>
    <mergeCell ref="C10:C12"/>
    <mergeCell ref="D10:D12"/>
    <mergeCell ref="E10:E12"/>
    <mergeCell ref="D13:D15"/>
    <mergeCell ref="E13:E15"/>
    <mergeCell ref="D27:D28"/>
    <mergeCell ref="D16:D19"/>
    <mergeCell ref="E16:E19"/>
    <mergeCell ref="D20:D24"/>
    <mergeCell ref="E20:E24"/>
    <mergeCell ref="E27:E29"/>
    <mergeCell ref="A31:A32"/>
    <mergeCell ref="B38:B41"/>
    <mergeCell ref="A38:A41"/>
    <mergeCell ref="D33:D37"/>
    <mergeCell ref="E33:E37"/>
    <mergeCell ref="C33:C37"/>
    <mergeCell ref="B33:B37"/>
    <mergeCell ref="A33:A37"/>
    <mergeCell ref="D38:D41"/>
    <mergeCell ref="E38:E41"/>
    <mergeCell ref="C38:C41"/>
    <mergeCell ref="E31:E32"/>
    <mergeCell ref="D31:D32"/>
    <mergeCell ref="C31:C32"/>
    <mergeCell ref="B31:B32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D68:D69"/>
    <mergeCell ref="E68:E69"/>
    <mergeCell ref="A68:A69"/>
    <mergeCell ref="B68:B69"/>
    <mergeCell ref="C68:C69"/>
    <mergeCell ref="A27:A30"/>
    <mergeCell ref="B27:B30"/>
    <mergeCell ref="C27:C30"/>
    <mergeCell ref="A16:A19"/>
    <mergeCell ref="B16:B19"/>
    <mergeCell ref="C16:C19"/>
    <mergeCell ref="A20:A24"/>
    <mergeCell ref="B20:B24"/>
    <mergeCell ref="C20:C24"/>
    <mergeCell ref="B79:E79"/>
    <mergeCell ref="H79:I79"/>
    <mergeCell ref="B80:D80"/>
    <mergeCell ref="B81:D81"/>
    <mergeCell ref="B75:E75"/>
    <mergeCell ref="F75:G75"/>
    <mergeCell ref="H75:I75"/>
    <mergeCell ref="B76:D76"/>
    <mergeCell ref="B77:E77"/>
    <mergeCell ref="H77:I77"/>
  </mergeCells>
  <pageMargins left="0.62992125984251968" right="0.31496062992125984" top="0.78740157480314965" bottom="0.47244094488188981" header="0.31496062992125984" footer="0.31496062992125984"/>
  <pageSetup paperSize="9" orientation="landscape" verticalDpi="0" r:id="rId1"/>
  <rowBreaks count="3" manualBreakCount="3">
    <brk id="26" max="8" man="1"/>
    <brk id="46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2014г.</vt:lpstr>
      <vt:lpstr>'июнь 2014г.'!Область_печати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2014-10-02T04:57:48Z</cp:lastPrinted>
  <dcterms:created xsi:type="dcterms:W3CDTF">2013-03-19T05:22:52Z</dcterms:created>
  <dcterms:modified xsi:type="dcterms:W3CDTF">2014-10-02T05:09:38Z</dcterms:modified>
</cp:coreProperties>
</file>