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июль 2014г." sheetId="8" r:id="rId1"/>
  </sheets>
  <definedNames>
    <definedName name="_xlnm.Print_Area" localSheetId="0">'июль 2014г.'!$A$1:$I$88</definedName>
  </definedNames>
  <calcPr calcId="124519" refMode="R1C1"/>
</workbook>
</file>

<file path=xl/calcChain.xml><?xml version="1.0" encoding="utf-8"?>
<calcChain xmlns="http://schemas.openxmlformats.org/spreadsheetml/2006/main">
  <c r="H34" i="8"/>
  <c r="G34"/>
  <c r="G35"/>
  <c r="H30"/>
  <c r="H31"/>
  <c r="H72" l="1"/>
  <c r="H71"/>
  <c r="H28"/>
  <c r="H27"/>
  <c r="H26"/>
  <c r="H25"/>
  <c r="H24"/>
  <c r="H23"/>
  <c r="H22"/>
  <c r="H21"/>
  <c r="H52"/>
  <c r="H51"/>
  <c r="H50"/>
  <c r="H49"/>
  <c r="H48"/>
  <c r="H47"/>
  <c r="H46"/>
  <c r="I43"/>
  <c r="G43"/>
  <c r="I42"/>
  <c r="G42"/>
  <c r="H14"/>
  <c r="H66"/>
  <c r="H65"/>
  <c r="H64"/>
  <c r="H63"/>
  <c r="H62"/>
  <c r="H61"/>
  <c r="H70"/>
  <c r="H33"/>
  <c r="H13"/>
  <c r="H15"/>
  <c r="H53"/>
  <c r="H54"/>
  <c r="H55"/>
  <c r="H56"/>
  <c r="H57"/>
  <c r="H58"/>
  <c r="H59"/>
  <c r="H60"/>
  <c r="H67"/>
  <c r="H16"/>
  <c r="H17"/>
  <c r="H78"/>
  <c r="H77"/>
  <c r="H76"/>
  <c r="H75"/>
  <c r="H74"/>
  <c r="H73"/>
  <c r="H69"/>
  <c r="H68"/>
  <c r="H45"/>
  <c r="H44"/>
  <c r="H42"/>
  <c r="H41"/>
  <c r="H40"/>
  <c r="H39"/>
  <c r="H38"/>
  <c r="H37"/>
  <c r="H36"/>
  <c r="H35"/>
  <c r="H32"/>
  <c r="H29"/>
  <c r="H20"/>
  <c r="H19"/>
  <c r="H18"/>
  <c r="H12"/>
  <c r="H11"/>
  <c r="H10"/>
  <c r="H43" l="1"/>
</calcChain>
</file>

<file path=xl/sharedStrings.xml><?xml version="1.0" encoding="utf-8"?>
<sst xmlns="http://schemas.openxmlformats.org/spreadsheetml/2006/main" count="223" uniqueCount="207">
  <si>
    <t>РЕЕСТР ЗАКУПОК</t>
  </si>
  <si>
    <t>Период:</t>
  </si>
  <si>
    <t>№ п/п</t>
  </si>
  <si>
    <t>Наименование и местонахождение поставщиков, подрядчиков и исполнителей услуг</t>
  </si>
  <si>
    <t>Дата закупки</t>
  </si>
  <si>
    <t>Закупаемые товары, работы, услуги</t>
  </si>
  <si>
    <t>наименование</t>
  </si>
  <si>
    <t>местонахождение</t>
  </si>
  <si>
    <t>договор (иное основание)</t>
  </si>
  <si>
    <t>краткое наименование</t>
  </si>
  <si>
    <t>ООО "РН-Карт-Иркутск"</t>
  </si>
  <si>
    <t>ООО "Геос"</t>
  </si>
  <si>
    <t>№ 0000004814 от 01.01.2013г.</t>
  </si>
  <si>
    <t>ФГУП "Почта России"</t>
  </si>
  <si>
    <t>охрана</t>
  </si>
  <si>
    <t>ООО "Сибэнергосервис"</t>
  </si>
  <si>
    <t>ОАО "Деловая Сеть-Иркутск"</t>
  </si>
  <si>
    <t>интернет</t>
  </si>
  <si>
    <t>МУП г.Ангарска "Ангарский Водоканал"</t>
  </si>
  <si>
    <t>ОАО "Иркутскэнерго"</t>
  </si>
  <si>
    <t>№ 3437 от 01.01.2013г.</t>
  </si>
  <si>
    <t>теплоэнергия</t>
  </si>
  <si>
    <t>ОАО "АЭХК"</t>
  </si>
  <si>
    <t>№ 20130195 от 01.01.2013г.</t>
  </si>
  <si>
    <t>местная телефонная связь</t>
  </si>
  <si>
    <t>ООО "ТРАНССЕРВИС"</t>
  </si>
  <si>
    <t>сбор и размещение бытовых отходов</t>
  </si>
  <si>
    <t>ООО "Иркутскэнергосбыт"</t>
  </si>
  <si>
    <t>энергоснабжение</t>
  </si>
  <si>
    <t>ОАО "Ростелеком"</t>
  </si>
  <si>
    <t>междугородняя и международная связь</t>
  </si>
  <si>
    <t>ООО "СРЭП"</t>
  </si>
  <si>
    <t>аварийное обслеж.внутренних инженерных сетей и учреждений</t>
  </si>
  <si>
    <t>количество</t>
  </si>
  <si>
    <t>цена</t>
  </si>
  <si>
    <t>стоимость</t>
  </si>
  <si>
    <t>г. Иркутск, ул. Октябрьской революции, д. 5</t>
  </si>
  <si>
    <t>г. Ангарск, 17 м-он, д. 12 "А"</t>
  </si>
  <si>
    <t>г. Иркутск, пер. Богданова, д. 8 "а"</t>
  </si>
  <si>
    <t>г. Иркутск, ул. Академическая, д. 28/1</t>
  </si>
  <si>
    <t>г. Ангарск, ул. Мира, д. 2а</t>
  </si>
  <si>
    <t>г. Иркутск, ул. Сухэ-Батора, д. 3</t>
  </si>
  <si>
    <t>г. Ангарск, Южный массив, квартал 2, строение 100</t>
  </si>
  <si>
    <t>г. Ангарск, квартал 179, д. 17</t>
  </si>
  <si>
    <t>г. Иркутск, ул. Лермонтова, д. 257</t>
  </si>
  <si>
    <t>г. Ангарск, квартал 85А, д. 8</t>
  </si>
  <si>
    <t>г. Ангарск, 15 м-он, д. 25, кв. 129</t>
  </si>
  <si>
    <t>местная связь</t>
  </si>
  <si>
    <t>01.01.2014-31.12.2014гг.</t>
  </si>
  <si>
    <t>№3015 от 05.12.2013г</t>
  </si>
  <si>
    <t>МВД России по Иркутской области ФГКУ УВО ГУ</t>
  </si>
  <si>
    <t>г. Ангарск, ул.Бульварная,8</t>
  </si>
  <si>
    <t>№363 от01.10.2013г.</t>
  </si>
  <si>
    <t>№18.2.5-07/5163 от13.09.2013</t>
  </si>
  <si>
    <t>№1004 от 01.02.2013г</t>
  </si>
  <si>
    <t>№5970314/5753Д от 23.01.2014г</t>
  </si>
  <si>
    <t>23.01.2014-31.12.2014гг.</t>
  </si>
  <si>
    <t>услуги по тарифн.плану "Почта"</t>
  </si>
  <si>
    <t>бензин АИ-92</t>
  </si>
  <si>
    <t>тех. обслужив. и ремонт ККМ</t>
  </si>
  <si>
    <t>№1644865 от 01.01.2013г</t>
  </si>
  <si>
    <t>теплоноситель</t>
  </si>
  <si>
    <t>холодная питьевая вода</t>
  </si>
  <si>
    <t>г. Москва, ш Алтуфьевское, дом 37, корпус 1</t>
  </si>
  <si>
    <t>169568 от 16.12.2008г ЛС 156075</t>
  </si>
  <si>
    <t>подписка по каталогу</t>
  </si>
  <si>
    <t>№130100947 от 01.01.2013г.</t>
  </si>
  <si>
    <t>ООО "НТЦ "ИркутскНИИхиммаш"</t>
  </si>
  <si>
    <t>14.11.2013-28.02.2014гг.</t>
  </si>
  <si>
    <t>№24-М/2014 от 01.01.2014г</t>
  </si>
  <si>
    <t>г. Иркутск, ул. Ак.Курчатова, 3</t>
  </si>
  <si>
    <t>ЗАО Сибконт</t>
  </si>
  <si>
    <t>г.Ангарск, 32м-рн, дом4, кв.79</t>
  </si>
  <si>
    <t>информационно-технолог. сопров. 1С предприятие</t>
  </si>
  <si>
    <t>ООО "СЭС"</t>
  </si>
  <si>
    <t>г.Ангарск, квартал73, дом 7, кв. 14</t>
  </si>
  <si>
    <t>дезинсекция</t>
  </si>
  <si>
    <t>№111 от  20.12.2013г.</t>
  </si>
  <si>
    <t>20.12.2013-31.12.2014гг.</t>
  </si>
  <si>
    <t>ЗАО Мастерхост</t>
  </si>
  <si>
    <t>ООО "Социальная система"</t>
  </si>
  <si>
    <t>г.Ангарск, ул. Кирова, 40, а/я 624</t>
  </si>
  <si>
    <t>№11-03-3/14 от 11.03.2014г.</t>
  </si>
  <si>
    <t>11.03.2014-31.12.2014гг.</t>
  </si>
  <si>
    <t>ООО Реалин</t>
  </si>
  <si>
    <t>ИП Голубева Наталья Васильевна</t>
  </si>
  <si>
    <t>г.Ангарск, п.Майск, ул.степана Разина, д.3</t>
  </si>
  <si>
    <t>№26-у/2014 от 01.04.2014г.</t>
  </si>
  <si>
    <t>г.Ангарск,                        212 кв-л, д. 15 - 123</t>
  </si>
  <si>
    <t>01.04.2014-31.12.2014гг.</t>
  </si>
  <si>
    <t>г.Ангарск,                                                      257-й квартал, дом №10, кв.1</t>
  </si>
  <si>
    <t>тех.обслуживание эл.техн.установок</t>
  </si>
  <si>
    <t>тех.обслуж.ОПС</t>
  </si>
  <si>
    <t>01.03.2014-31.12.2014гг.</t>
  </si>
  <si>
    <t>Отбор: Учреждение "ГАПОУ ИО АИТ"</t>
  </si>
  <si>
    <t>ОАО "Ангарская нефтехимическая Компания"</t>
  </si>
  <si>
    <t>№7754-13 от 01.01.2013г</t>
  </si>
  <si>
    <t>01.01.2014-30.06.2014гг.</t>
  </si>
  <si>
    <t>г. Ангарск-30 т-п 325116</t>
  </si>
  <si>
    <t>оплата проезда сирот</t>
  </si>
  <si>
    <t>№658/2013 от 26.12.2013г.</t>
  </si>
  <si>
    <t>26.12.2013-31.12.2014гг.</t>
  </si>
  <si>
    <t>№КАОО00001695 от 03.03.2014</t>
  </si>
  <si>
    <t>ООО Фирма Сантай"</t>
  </si>
  <si>
    <t>г.Ангарск, ул.Горького, 5</t>
  </si>
  <si>
    <t>ФБУ "Иркутский ЦСМ"</t>
  </si>
  <si>
    <t>г. Иркутск, ул. Чехова, д. 8</t>
  </si>
  <si>
    <t>№68-15/670-14_р от 24.06.2014г.</t>
  </si>
  <si>
    <t>24.06.2014-31.12.2014гг.</t>
  </si>
  <si>
    <t>с 01.07.2014г. по 31.07.2014г.</t>
  </si>
  <si>
    <t>ООО "Графика"</t>
  </si>
  <si>
    <t>г.Иркутск, ул.Декабрьских событий, 119А</t>
  </si>
  <si>
    <t>№б/н от 21.02.2014г</t>
  </si>
  <si>
    <t>21.02.2014-31.12.2014гг.</t>
  </si>
  <si>
    <t>оснастка для штампа 76х37мм(черн.)</t>
  </si>
  <si>
    <t>оснастка для штампа 50х40мм(син.)</t>
  </si>
  <si>
    <t>штамп простой</t>
  </si>
  <si>
    <t>печать простая</t>
  </si>
  <si>
    <t>ООО "Майская типография"</t>
  </si>
  <si>
    <t>г.Ангарск, мкр.Майск, ул.Дмитрова, дом 1</t>
  </si>
  <si>
    <t>№91 от 02.09.2014г.</t>
  </si>
  <si>
    <t>журнал учета учебн.и произв.практики</t>
  </si>
  <si>
    <t>АНО ДК "Современник"</t>
  </si>
  <si>
    <t>г.Ангарск , 181 квартал, ддм 1</t>
  </si>
  <si>
    <t>№87 от 25.06.2014г.</t>
  </si>
  <si>
    <t>размещение агитацион.ролика на наружн. видеоэкране</t>
  </si>
  <si>
    <t>№921/ДЛ от 22.05.2014г.</t>
  </si>
  <si>
    <t>переоформл.св-ва об аттестац.лаборатории неразруш.контроля</t>
  </si>
  <si>
    <t>поверка СИ (код нормы 3001871М0520.701)</t>
  </si>
  <si>
    <t>ООО "Стандарт плюс"</t>
  </si>
  <si>
    <t>г.Ангарск, 29-й мкр.,  д.11, кв. 132</t>
  </si>
  <si>
    <t>№б/н от 26.06.2014г.</t>
  </si>
  <si>
    <t>26.06.2014-31.12.2014гг.</t>
  </si>
  <si>
    <t>ремонт ВНЦ</t>
  </si>
  <si>
    <t>рем.рыч.весов до 200кг</t>
  </si>
  <si>
    <t>рем.рыч.весов до 500кг</t>
  </si>
  <si>
    <t>рем.электр.весов до 60кг</t>
  </si>
  <si>
    <t>госповерка ВНЦ</t>
  </si>
  <si>
    <t>госповерка рыч. до 200кг</t>
  </si>
  <si>
    <t>госповерка рыч. до 500кг</t>
  </si>
  <si>
    <t>госповерка электр. до 60кг</t>
  </si>
  <si>
    <t>Багет Стандарт 3,0м 2П</t>
  </si>
  <si>
    <t>Багет Стандарт 2,4м 2П</t>
  </si>
  <si>
    <t>№137 от 02.07.2014г.</t>
  </si>
  <si>
    <t>02.07.2014-31.12.2014гг.</t>
  </si>
  <si>
    <t>картридж HPLJ P2055/P2035 CE505X</t>
  </si>
  <si>
    <t>водоотведение и очистка сточных вод январь-март</t>
  </si>
  <si>
    <t>ООО "ПОЖТЕХСЕРВИС"</t>
  </si>
  <si>
    <t>г.Ангарск, ул.Б.Хмельницкого, 1</t>
  </si>
  <si>
    <t>№01-ОЗТ от 16.07.2014г.</t>
  </si>
  <si>
    <t>огнезащитн.обработка ткани (штор)</t>
  </si>
  <si>
    <t xml:space="preserve">абон.плата за почт.ящик </t>
  </si>
  <si>
    <t>ЗАО "ПФ "СКБ Контур"</t>
  </si>
  <si>
    <t>г.Екатеринбург, пр.Космонавтов, 56</t>
  </si>
  <si>
    <t>04.07.2014-31.12.2014гг.</t>
  </si>
  <si>
    <t>лицензия на право использ.</t>
  </si>
  <si>
    <t>право использ.програм.</t>
  </si>
  <si>
    <t>услуги абонент.обслужив.</t>
  </si>
  <si>
    <t>настройка раб.места</t>
  </si>
  <si>
    <t>№02570155/14 от 04.07.2014г.</t>
  </si>
  <si>
    <t>г.Ангарск, квартал 205, д.3, офис 316</t>
  </si>
  <si>
    <t>испытание стремянок</t>
  </si>
  <si>
    <t>ООО "ВСТЭК"</t>
  </si>
  <si>
    <t>№046-ИАФ/14 от 15.07.2014г.</t>
  </si>
  <si>
    <t>испытание малых архит.форм, игров.и спорт.оборуд.</t>
  </si>
  <si>
    <t>№019-ИЛиС от 15.07.2014г.</t>
  </si>
  <si>
    <t>бумага А4 80 500 Снег-ка</t>
  </si>
  <si>
    <t>№б/н от 16.07.2014г</t>
  </si>
  <si>
    <t>16.07.2014-31.12.2014гг.</t>
  </si>
  <si>
    <t xml:space="preserve">водоотведение и очистка сточных вод </t>
  </si>
  <si>
    <t>ИП Фомин Сергей Александрович</t>
  </si>
  <si>
    <t>г. Ангарск, квартал 179, дом 4</t>
  </si>
  <si>
    <t>№К-3407/14 от 28.07.2014гг.</t>
  </si>
  <si>
    <t>28.07.2014-31.12.2014гг.</t>
  </si>
  <si>
    <t>доводчик (комплект)</t>
  </si>
  <si>
    <t>заправка картриджа HpLJ 1010/Samsung ML</t>
  </si>
  <si>
    <t>заправка картриджа Xerox WC 3119 с прошивк.чипа</t>
  </si>
  <si>
    <t>заправка картриджа Xerox Phaser 3010/WC 3045 + замена чипа</t>
  </si>
  <si>
    <t>замена фотобарабана HpLJ 1005/1010/1102</t>
  </si>
  <si>
    <t>замена вала первичного зарядаHpLJ 1010</t>
  </si>
  <si>
    <t>ремонт картриджа Hp 1005/1010/11021505/2055</t>
  </si>
  <si>
    <t>восстановление картриджа Samsung SCX-4200</t>
  </si>
  <si>
    <t>ООО "Монолит-Байкал"</t>
  </si>
  <si>
    <t>г. Ангарск, ул. Горького, 21</t>
  </si>
  <si>
    <t>№078-п-14 от 09.07.2014г.</t>
  </si>
  <si>
    <t>09.07.2014-31.12.2014гг.</t>
  </si>
  <si>
    <t>микровуаль однотонная карамель</t>
  </si>
  <si>
    <t>микровуаль однотонная белая</t>
  </si>
  <si>
    <t>лента шторная</t>
  </si>
  <si>
    <t>косая бейка</t>
  </si>
  <si>
    <t>№079-п-14 от 09.07.2014г.</t>
  </si>
  <si>
    <t>вуаль однотонная белая</t>
  </si>
  <si>
    <t>портьера Блэкаут</t>
  </si>
  <si>
    <t>шторная лента</t>
  </si>
  <si>
    <t>дератизация</t>
  </si>
  <si>
    <t>электр.контр.лента защ.</t>
  </si>
  <si>
    <t>марка-пломба ККТ</t>
  </si>
  <si>
    <t>№08/01-14 от 31.03.2014г.</t>
  </si>
  <si>
    <t>№07/01-14 от 31.03.2014г.</t>
  </si>
  <si>
    <t>Руководитель  учреждения</t>
  </si>
  <si>
    <t>Кудрявцева С.Г.</t>
  </si>
  <si>
    <t xml:space="preserve">             (подпись)</t>
  </si>
  <si>
    <t xml:space="preserve">Главный бухгалтер </t>
  </si>
  <si>
    <t>Нижник С.С.</t>
  </si>
  <si>
    <t xml:space="preserve">         (подпись)</t>
  </si>
  <si>
    <t>Исполнитель: Крюкова Л.В.</t>
  </si>
  <si>
    <t>"_____"________________ 20____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</si>
</sst>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2" fillId="0" borderId="1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/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5" fillId="2" borderId="0" xfId="0" applyFont="1" applyFill="1"/>
    <xf numFmtId="0" fontId="7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right"/>
    </xf>
    <xf numFmtId="0" fontId="2" fillId="0" borderId="10" xfId="1" applyNumberFormat="1" applyFont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6" xfId="1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9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9" xfId="1" applyNumberFormat="1" applyFont="1" applyBorder="1" applyAlignment="1">
      <alignment horizontal="center" vertical="center" wrapText="1"/>
    </xf>
    <xf numFmtId="0" fontId="2" fillId="0" borderId="12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1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87"/>
  <sheetViews>
    <sheetView tabSelected="1" view="pageBreakPreview" topLeftCell="A37" zoomScaleSheetLayoutView="100" workbookViewId="0">
      <selection activeCell="B44" sqref="B44:B45"/>
    </sheetView>
  </sheetViews>
  <sheetFormatPr defaultRowHeight="15"/>
  <cols>
    <col min="1" max="1" width="5.85546875" style="3" customWidth="1"/>
    <col min="2" max="2" width="20.42578125" style="3" customWidth="1"/>
    <col min="3" max="3" width="19.28515625" style="3" customWidth="1"/>
    <col min="4" max="4" width="14.42578125" style="3" customWidth="1"/>
    <col min="5" max="5" width="12" style="3" customWidth="1"/>
    <col min="6" max="6" width="22.85546875" style="3" customWidth="1"/>
    <col min="7" max="7" width="12.85546875" style="3" customWidth="1"/>
    <col min="8" max="8" width="11.85546875" style="3" customWidth="1"/>
    <col min="9" max="9" width="16" style="3" customWidth="1"/>
    <col min="10" max="10" width="12.28515625" style="3" customWidth="1"/>
    <col min="11" max="16384" width="9.140625" style="3"/>
  </cols>
  <sheetData>
    <row r="2" spans="1:10">
      <c r="A2" s="43" t="s">
        <v>94</v>
      </c>
      <c r="B2" s="43"/>
      <c r="C2" s="43"/>
      <c r="D2" s="43"/>
      <c r="E2" s="43"/>
    </row>
    <row r="4" spans="1:10" ht="21.75">
      <c r="A4" s="44" t="s">
        <v>0</v>
      </c>
      <c r="B4" s="44"/>
      <c r="C4" s="44"/>
      <c r="D4" s="44"/>
    </row>
    <row r="6" spans="1:10">
      <c r="A6" s="2" t="s">
        <v>1</v>
      </c>
      <c r="D6" s="52" t="s">
        <v>109</v>
      </c>
      <c r="E6" s="52"/>
      <c r="F6" s="52"/>
      <c r="G6" s="5"/>
      <c r="H6" s="5"/>
      <c r="I6" s="5"/>
    </row>
    <row r="7" spans="1:10" ht="15.75" thickBot="1">
      <c r="C7" s="4"/>
    </row>
    <row r="8" spans="1:10" ht="15.75" customHeight="1" thickBot="1">
      <c r="A8" s="45" t="s">
        <v>2</v>
      </c>
      <c r="B8" s="47" t="s">
        <v>3</v>
      </c>
      <c r="C8" s="48"/>
      <c r="D8" s="49"/>
      <c r="E8" s="50" t="s">
        <v>4</v>
      </c>
      <c r="F8" s="47" t="s">
        <v>5</v>
      </c>
      <c r="G8" s="48"/>
      <c r="H8" s="48"/>
      <c r="I8" s="49"/>
    </row>
    <row r="9" spans="1:10" ht="43.5" thickBot="1">
      <c r="A9" s="46"/>
      <c r="B9" s="6" t="s">
        <v>6</v>
      </c>
      <c r="C9" s="6" t="s">
        <v>7</v>
      </c>
      <c r="D9" s="7" t="s">
        <v>8</v>
      </c>
      <c r="E9" s="51"/>
      <c r="F9" s="40" t="s">
        <v>9</v>
      </c>
      <c r="G9" s="13" t="s">
        <v>33</v>
      </c>
      <c r="H9" s="40" t="s">
        <v>34</v>
      </c>
      <c r="I9" s="8" t="s">
        <v>35</v>
      </c>
    </row>
    <row r="10" spans="1:10" ht="39" thickBot="1">
      <c r="A10" s="9">
        <v>1</v>
      </c>
      <c r="B10" s="15" t="s">
        <v>10</v>
      </c>
      <c r="C10" s="14" t="s">
        <v>36</v>
      </c>
      <c r="D10" s="16" t="s">
        <v>55</v>
      </c>
      <c r="E10" s="15" t="s">
        <v>56</v>
      </c>
      <c r="F10" s="15" t="s">
        <v>58</v>
      </c>
      <c r="G10" s="9">
        <v>421</v>
      </c>
      <c r="H10" s="12">
        <f t="shared" ref="H10:H78" si="0">I10/G10</f>
        <v>32.970308788598572</v>
      </c>
      <c r="I10" s="32">
        <v>13880.5</v>
      </c>
      <c r="J10" s="17"/>
    </row>
    <row r="11" spans="1:10" ht="39" thickBot="1">
      <c r="A11" s="37">
        <v>2</v>
      </c>
      <c r="B11" s="20" t="s">
        <v>118</v>
      </c>
      <c r="C11" s="35" t="s">
        <v>119</v>
      </c>
      <c r="D11" s="41" t="s">
        <v>120</v>
      </c>
      <c r="E11" s="20"/>
      <c r="F11" s="15" t="s">
        <v>121</v>
      </c>
      <c r="G11" s="39">
        <v>20</v>
      </c>
      <c r="H11" s="12">
        <f t="shared" si="0"/>
        <v>695</v>
      </c>
      <c r="I11" s="33">
        <v>13900</v>
      </c>
      <c r="J11" s="17"/>
    </row>
    <row r="12" spans="1:10" ht="19.5" customHeight="1" thickBot="1">
      <c r="A12" s="45">
        <v>3</v>
      </c>
      <c r="B12" s="54" t="s">
        <v>84</v>
      </c>
      <c r="C12" s="54" t="s">
        <v>86</v>
      </c>
      <c r="D12" s="54" t="s">
        <v>143</v>
      </c>
      <c r="E12" s="54" t="s">
        <v>144</v>
      </c>
      <c r="F12" s="15" t="s">
        <v>141</v>
      </c>
      <c r="G12" s="9">
        <v>8</v>
      </c>
      <c r="H12" s="12">
        <f t="shared" si="0"/>
        <v>191</v>
      </c>
      <c r="I12" s="32">
        <v>1528</v>
      </c>
      <c r="J12" s="17"/>
    </row>
    <row r="13" spans="1:10" ht="19.5" customHeight="1" thickBot="1">
      <c r="A13" s="46"/>
      <c r="B13" s="56"/>
      <c r="C13" s="56"/>
      <c r="D13" s="56"/>
      <c r="E13" s="56"/>
      <c r="F13" s="15" t="s">
        <v>142</v>
      </c>
      <c r="G13" s="9">
        <v>1</v>
      </c>
      <c r="H13" s="12">
        <f t="shared" si="0"/>
        <v>153</v>
      </c>
      <c r="I13" s="32">
        <v>153</v>
      </c>
      <c r="J13" s="17"/>
    </row>
    <row r="14" spans="1:10" ht="36.75" customHeight="1" thickBot="1">
      <c r="A14" s="9">
        <v>4</v>
      </c>
      <c r="B14" s="35" t="s">
        <v>85</v>
      </c>
      <c r="C14" s="35" t="s">
        <v>88</v>
      </c>
      <c r="D14" s="35" t="s">
        <v>87</v>
      </c>
      <c r="E14" s="35" t="s">
        <v>89</v>
      </c>
      <c r="F14" s="15" t="s">
        <v>145</v>
      </c>
      <c r="G14" s="14">
        <v>1</v>
      </c>
      <c r="H14" s="12">
        <f t="shared" ref="H14" si="1">I14/G14</f>
        <v>1500</v>
      </c>
      <c r="I14" s="24">
        <v>1500</v>
      </c>
      <c r="J14" s="17"/>
    </row>
    <row r="15" spans="1:10" ht="30" customHeight="1" thickBot="1">
      <c r="A15" s="45">
        <v>5</v>
      </c>
      <c r="B15" s="57" t="s">
        <v>110</v>
      </c>
      <c r="C15" s="57" t="s">
        <v>111</v>
      </c>
      <c r="D15" s="57" t="s">
        <v>112</v>
      </c>
      <c r="E15" s="57" t="s">
        <v>113</v>
      </c>
      <c r="F15" s="15" t="s">
        <v>114</v>
      </c>
      <c r="G15" s="9">
        <v>1</v>
      </c>
      <c r="H15" s="12">
        <f t="shared" si="0"/>
        <v>314</v>
      </c>
      <c r="I15" s="32">
        <v>314</v>
      </c>
      <c r="J15" s="17"/>
    </row>
    <row r="16" spans="1:10" ht="26.25" customHeight="1" thickBot="1">
      <c r="A16" s="53"/>
      <c r="B16" s="59"/>
      <c r="C16" s="59"/>
      <c r="D16" s="59"/>
      <c r="E16" s="59"/>
      <c r="F16" s="15" t="s">
        <v>115</v>
      </c>
      <c r="G16" s="9">
        <v>1</v>
      </c>
      <c r="H16" s="12">
        <f t="shared" si="0"/>
        <v>358</v>
      </c>
      <c r="I16" s="32">
        <v>358</v>
      </c>
      <c r="J16" s="17"/>
    </row>
    <row r="17" spans="1:10" ht="21" customHeight="1" thickBot="1">
      <c r="A17" s="53"/>
      <c r="B17" s="59"/>
      <c r="C17" s="59"/>
      <c r="D17" s="59"/>
      <c r="E17" s="59"/>
      <c r="F17" s="15" t="s">
        <v>116</v>
      </c>
      <c r="G17" s="9">
        <v>2</v>
      </c>
      <c r="H17" s="12">
        <f t="shared" si="0"/>
        <v>133</v>
      </c>
      <c r="I17" s="32">
        <v>266</v>
      </c>
      <c r="J17" s="17"/>
    </row>
    <row r="18" spans="1:10" ht="21" customHeight="1" thickBot="1">
      <c r="A18" s="46"/>
      <c r="B18" s="58"/>
      <c r="C18" s="58"/>
      <c r="D18" s="58"/>
      <c r="E18" s="58"/>
      <c r="F18" s="15" t="s">
        <v>117</v>
      </c>
      <c r="G18" s="9">
        <v>3</v>
      </c>
      <c r="H18" s="12">
        <f t="shared" si="0"/>
        <v>252</v>
      </c>
      <c r="I18" s="32">
        <v>756</v>
      </c>
      <c r="J18" s="17"/>
    </row>
    <row r="19" spans="1:10" ht="39" customHeight="1" thickBot="1">
      <c r="A19" s="37">
        <v>6</v>
      </c>
      <c r="B19" s="35" t="s">
        <v>103</v>
      </c>
      <c r="C19" s="35" t="s">
        <v>104</v>
      </c>
      <c r="D19" s="35" t="s">
        <v>167</v>
      </c>
      <c r="E19" s="35" t="s">
        <v>168</v>
      </c>
      <c r="F19" s="18" t="s">
        <v>166</v>
      </c>
      <c r="G19" s="9">
        <v>75</v>
      </c>
      <c r="H19" s="12">
        <f t="shared" si="0"/>
        <v>131</v>
      </c>
      <c r="I19" s="32">
        <v>9825</v>
      </c>
      <c r="J19" s="34"/>
    </row>
    <row r="20" spans="1:10" ht="32.25" customHeight="1" thickBot="1">
      <c r="A20" s="9">
        <v>7</v>
      </c>
      <c r="B20" s="18" t="s">
        <v>170</v>
      </c>
      <c r="C20" s="18" t="s">
        <v>171</v>
      </c>
      <c r="D20" s="18" t="s">
        <v>172</v>
      </c>
      <c r="E20" s="18" t="s">
        <v>173</v>
      </c>
      <c r="F20" s="18" t="s">
        <v>174</v>
      </c>
      <c r="G20" s="10">
        <v>3</v>
      </c>
      <c r="H20" s="12">
        <f t="shared" si="0"/>
        <v>2749.6666666666665</v>
      </c>
      <c r="I20" s="21">
        <v>8249</v>
      </c>
      <c r="J20" s="19"/>
    </row>
    <row r="21" spans="1:10" ht="25.5" customHeight="1" thickBot="1">
      <c r="A21" s="45">
        <v>8</v>
      </c>
      <c r="B21" s="54" t="s">
        <v>182</v>
      </c>
      <c r="C21" s="54" t="s">
        <v>183</v>
      </c>
      <c r="D21" s="54" t="s">
        <v>184</v>
      </c>
      <c r="E21" s="54" t="s">
        <v>185</v>
      </c>
      <c r="F21" s="18" t="s">
        <v>186</v>
      </c>
      <c r="G21" s="10">
        <v>14</v>
      </c>
      <c r="H21" s="12">
        <f t="shared" si="0"/>
        <v>725.80000000000007</v>
      </c>
      <c r="I21" s="21">
        <v>10161.200000000001</v>
      </c>
      <c r="J21" s="19"/>
    </row>
    <row r="22" spans="1:10" ht="25.5" customHeight="1" thickBot="1">
      <c r="A22" s="53"/>
      <c r="B22" s="55"/>
      <c r="C22" s="55"/>
      <c r="D22" s="55"/>
      <c r="E22" s="55"/>
      <c r="F22" s="18" t="s">
        <v>187</v>
      </c>
      <c r="G22" s="10">
        <v>3.88</v>
      </c>
      <c r="H22" s="12">
        <f t="shared" si="0"/>
        <v>565.30927835051546</v>
      </c>
      <c r="I22" s="21">
        <v>2193.4</v>
      </c>
      <c r="J22" s="19"/>
    </row>
    <row r="23" spans="1:10" ht="15.75" customHeight="1" thickBot="1">
      <c r="A23" s="53"/>
      <c r="B23" s="55"/>
      <c r="C23" s="55"/>
      <c r="D23" s="55"/>
      <c r="E23" s="55"/>
      <c r="F23" s="18" t="s">
        <v>188</v>
      </c>
      <c r="G23" s="10">
        <v>17.399999999999999</v>
      </c>
      <c r="H23" s="12">
        <f t="shared" si="0"/>
        <v>26</v>
      </c>
      <c r="I23" s="21">
        <v>452.4</v>
      </c>
      <c r="J23" s="19"/>
    </row>
    <row r="24" spans="1:10" ht="15.75" customHeight="1" thickBot="1">
      <c r="A24" s="53"/>
      <c r="B24" s="55"/>
      <c r="C24" s="55"/>
      <c r="D24" s="56"/>
      <c r="E24" s="56"/>
      <c r="F24" s="18" t="s">
        <v>189</v>
      </c>
      <c r="G24" s="10">
        <v>132</v>
      </c>
      <c r="H24" s="12">
        <f t="shared" si="0"/>
        <v>5</v>
      </c>
      <c r="I24" s="21">
        <v>660</v>
      </c>
      <c r="J24" s="19"/>
    </row>
    <row r="25" spans="1:10" ht="15.75" customHeight="1" thickBot="1">
      <c r="A25" s="53"/>
      <c r="B25" s="55"/>
      <c r="C25" s="55"/>
      <c r="D25" s="54" t="s">
        <v>190</v>
      </c>
      <c r="E25" s="54" t="s">
        <v>185</v>
      </c>
      <c r="F25" s="18" t="s">
        <v>191</v>
      </c>
      <c r="G25" s="10">
        <v>26</v>
      </c>
      <c r="H25" s="12">
        <f t="shared" ref="H25:H28" si="2">I25/G25</f>
        <v>90</v>
      </c>
      <c r="I25" s="21">
        <v>2340</v>
      </c>
      <c r="J25" s="19"/>
    </row>
    <row r="26" spans="1:10" ht="15.75" customHeight="1" thickBot="1">
      <c r="A26" s="53"/>
      <c r="B26" s="55"/>
      <c r="C26" s="55"/>
      <c r="D26" s="55"/>
      <c r="E26" s="55"/>
      <c r="F26" s="18" t="s">
        <v>192</v>
      </c>
      <c r="G26" s="10">
        <v>4</v>
      </c>
      <c r="H26" s="12">
        <f t="shared" si="2"/>
        <v>250</v>
      </c>
      <c r="I26" s="21">
        <v>1000</v>
      </c>
      <c r="J26" s="19"/>
    </row>
    <row r="27" spans="1:10" ht="15.75" customHeight="1" thickBot="1">
      <c r="A27" s="53"/>
      <c r="B27" s="55"/>
      <c r="C27" s="55"/>
      <c r="D27" s="55"/>
      <c r="E27" s="55"/>
      <c r="F27" s="18" t="s">
        <v>188</v>
      </c>
      <c r="G27" s="10">
        <v>4.0999999999999996</v>
      </c>
      <c r="H27" s="12">
        <f t="shared" si="2"/>
        <v>34.000000000000007</v>
      </c>
      <c r="I27" s="21">
        <v>139.4</v>
      </c>
      <c r="J27" s="19"/>
    </row>
    <row r="28" spans="1:10" ht="15.75" customHeight="1" thickBot="1">
      <c r="A28" s="46"/>
      <c r="B28" s="56"/>
      <c r="C28" s="56"/>
      <c r="D28" s="56"/>
      <c r="E28" s="56"/>
      <c r="F28" s="18" t="s">
        <v>193</v>
      </c>
      <c r="G28" s="10">
        <v>27</v>
      </c>
      <c r="H28" s="12">
        <f t="shared" si="2"/>
        <v>23</v>
      </c>
      <c r="I28" s="21">
        <v>621</v>
      </c>
      <c r="J28" s="19"/>
    </row>
    <row r="29" spans="1:10" ht="18" customHeight="1" thickBot="1">
      <c r="A29" s="45">
        <v>9</v>
      </c>
      <c r="B29" s="57" t="s">
        <v>11</v>
      </c>
      <c r="C29" s="57" t="s">
        <v>37</v>
      </c>
      <c r="D29" s="57" t="s">
        <v>12</v>
      </c>
      <c r="E29" s="57" t="s">
        <v>48</v>
      </c>
      <c r="F29" s="14" t="s">
        <v>195</v>
      </c>
      <c r="G29" s="10">
        <v>2</v>
      </c>
      <c r="H29" s="12">
        <f t="shared" si="0"/>
        <v>8000</v>
      </c>
      <c r="I29" s="21">
        <v>16000</v>
      </c>
      <c r="J29" s="19"/>
    </row>
    <row r="30" spans="1:10" ht="15.75" thickBot="1">
      <c r="A30" s="53"/>
      <c r="B30" s="59"/>
      <c r="C30" s="59"/>
      <c r="D30" s="59"/>
      <c r="E30" s="59"/>
      <c r="F30" s="14" t="s">
        <v>196</v>
      </c>
      <c r="G30" s="11">
        <v>2</v>
      </c>
      <c r="H30" s="12">
        <f t="shared" si="0"/>
        <v>60</v>
      </c>
      <c r="I30" s="22">
        <v>120</v>
      </c>
      <c r="J30" s="19"/>
    </row>
    <row r="31" spans="1:10" ht="26.25" thickBot="1">
      <c r="A31" s="53"/>
      <c r="B31" s="58"/>
      <c r="C31" s="58"/>
      <c r="D31" s="58"/>
      <c r="E31" s="58"/>
      <c r="F31" s="14" t="s">
        <v>59</v>
      </c>
      <c r="G31" s="10">
        <v>1</v>
      </c>
      <c r="H31" s="12">
        <f t="shared" ref="H31" si="3">I31/G31</f>
        <v>350</v>
      </c>
      <c r="I31" s="21">
        <v>350</v>
      </c>
      <c r="J31" s="19"/>
    </row>
    <row r="32" spans="1:10" ht="58.5" customHeight="1" thickBot="1">
      <c r="A32" s="9">
        <v>10</v>
      </c>
      <c r="B32" s="15" t="s">
        <v>31</v>
      </c>
      <c r="C32" s="14" t="s">
        <v>46</v>
      </c>
      <c r="D32" s="16" t="s">
        <v>49</v>
      </c>
      <c r="E32" s="15" t="s">
        <v>48</v>
      </c>
      <c r="F32" s="15" t="s">
        <v>32</v>
      </c>
      <c r="G32" s="14">
        <v>19958</v>
      </c>
      <c r="H32" s="12">
        <f t="shared" si="0"/>
        <v>0.15</v>
      </c>
      <c r="I32" s="23">
        <v>2993.7</v>
      </c>
      <c r="J32" s="19"/>
    </row>
    <row r="33" spans="1:10" ht="39" thickBot="1">
      <c r="A33" s="37">
        <v>11</v>
      </c>
      <c r="B33" s="15" t="s">
        <v>22</v>
      </c>
      <c r="C33" s="14" t="s">
        <v>42</v>
      </c>
      <c r="D33" s="16" t="s">
        <v>23</v>
      </c>
      <c r="E33" s="15" t="s">
        <v>48</v>
      </c>
      <c r="F33" s="15" t="s">
        <v>24</v>
      </c>
      <c r="G33" s="35">
        <v>1</v>
      </c>
      <c r="H33" s="12">
        <f t="shared" si="0"/>
        <v>2782.63</v>
      </c>
      <c r="I33" s="23">
        <v>2782.63</v>
      </c>
      <c r="J33" s="17"/>
    </row>
    <row r="34" spans="1:10" ht="39" thickBot="1">
      <c r="A34" s="9">
        <v>12</v>
      </c>
      <c r="B34" s="15" t="s">
        <v>27</v>
      </c>
      <c r="C34" s="14" t="s">
        <v>44</v>
      </c>
      <c r="D34" s="16" t="s">
        <v>102</v>
      </c>
      <c r="E34" s="15" t="s">
        <v>93</v>
      </c>
      <c r="F34" s="15" t="s">
        <v>28</v>
      </c>
      <c r="G34" s="14">
        <f>3367+8550+20298</f>
        <v>32215</v>
      </c>
      <c r="H34" s="12">
        <f t="shared" si="0"/>
        <v>1.232047493403694</v>
      </c>
      <c r="I34" s="23">
        <v>39690.410000000003</v>
      </c>
      <c r="J34" s="17"/>
    </row>
    <row r="35" spans="1:10" ht="32.25" customHeight="1" thickBot="1">
      <c r="A35" s="9">
        <v>13</v>
      </c>
      <c r="B35" s="15" t="s">
        <v>25</v>
      </c>
      <c r="C35" s="14" t="s">
        <v>43</v>
      </c>
      <c r="D35" s="16" t="s">
        <v>69</v>
      </c>
      <c r="E35" s="15" t="s">
        <v>48</v>
      </c>
      <c r="F35" s="15" t="s">
        <v>26</v>
      </c>
      <c r="G35" s="14">
        <f>27+6</f>
        <v>33</v>
      </c>
      <c r="H35" s="12">
        <f t="shared" si="0"/>
        <v>219.54999999999998</v>
      </c>
      <c r="I35" s="23">
        <v>7245.15</v>
      </c>
      <c r="J35" s="17"/>
    </row>
    <row r="36" spans="1:10" ht="39" thickBot="1">
      <c r="A36" s="9">
        <v>14</v>
      </c>
      <c r="B36" s="15" t="s">
        <v>16</v>
      </c>
      <c r="C36" s="14" t="s">
        <v>39</v>
      </c>
      <c r="D36" s="16" t="s">
        <v>66</v>
      </c>
      <c r="E36" s="15" t="s">
        <v>48</v>
      </c>
      <c r="F36" s="15" t="s">
        <v>17</v>
      </c>
      <c r="G36" s="1">
        <v>1</v>
      </c>
      <c r="H36" s="12">
        <f t="shared" si="0"/>
        <v>2666.12</v>
      </c>
      <c r="I36" s="23">
        <v>2666.12</v>
      </c>
      <c r="J36" s="17"/>
    </row>
    <row r="37" spans="1:10" ht="15.75" customHeight="1" thickBot="1">
      <c r="A37" s="45">
        <v>15</v>
      </c>
      <c r="B37" s="57" t="s">
        <v>29</v>
      </c>
      <c r="C37" s="57" t="s">
        <v>45</v>
      </c>
      <c r="D37" s="57" t="s">
        <v>60</v>
      </c>
      <c r="E37" s="57" t="s">
        <v>48</v>
      </c>
      <c r="F37" s="15" t="s">
        <v>47</v>
      </c>
      <c r="G37" s="1">
        <v>1</v>
      </c>
      <c r="H37" s="12">
        <f t="shared" si="0"/>
        <v>3016.08</v>
      </c>
      <c r="I37" s="24">
        <v>3016.08</v>
      </c>
      <c r="J37" s="17"/>
    </row>
    <row r="38" spans="1:10" ht="33" customHeight="1" thickBot="1">
      <c r="A38" s="46"/>
      <c r="B38" s="58"/>
      <c r="C38" s="58"/>
      <c r="D38" s="58"/>
      <c r="E38" s="58"/>
      <c r="F38" s="14" t="s">
        <v>30</v>
      </c>
      <c r="G38" s="14">
        <v>1</v>
      </c>
      <c r="H38" s="12">
        <f t="shared" si="0"/>
        <v>83.07</v>
      </c>
      <c r="I38" s="24">
        <v>83.07</v>
      </c>
      <c r="J38" s="17"/>
    </row>
    <row r="39" spans="1:10" ht="15.75" customHeight="1" thickBot="1">
      <c r="A39" s="45">
        <v>16</v>
      </c>
      <c r="B39" s="57" t="s">
        <v>19</v>
      </c>
      <c r="C39" s="57" t="s">
        <v>41</v>
      </c>
      <c r="D39" s="57" t="s">
        <v>20</v>
      </c>
      <c r="E39" s="57" t="s">
        <v>48</v>
      </c>
      <c r="F39" s="14" t="s">
        <v>21</v>
      </c>
      <c r="G39" s="14">
        <v>23.363600000000002</v>
      </c>
      <c r="H39" s="12">
        <f t="shared" si="0"/>
        <v>790.81177558253</v>
      </c>
      <c r="I39" s="24">
        <v>18476.21</v>
      </c>
      <c r="J39" s="17"/>
    </row>
    <row r="40" spans="1:10" ht="15.75" thickBot="1">
      <c r="A40" s="46"/>
      <c r="B40" s="58"/>
      <c r="C40" s="58"/>
      <c r="D40" s="58"/>
      <c r="E40" s="58"/>
      <c r="F40" s="14" t="s">
        <v>61</v>
      </c>
      <c r="G40" s="25">
        <v>2414.5378999999998</v>
      </c>
      <c r="H40" s="12">
        <f t="shared" si="0"/>
        <v>12.720384302106005</v>
      </c>
      <c r="I40" s="23">
        <v>30713.85</v>
      </c>
      <c r="J40" s="17"/>
    </row>
    <row r="41" spans="1:10" ht="45" customHeight="1" thickBot="1">
      <c r="A41" s="9">
        <v>17</v>
      </c>
      <c r="B41" s="14" t="s">
        <v>95</v>
      </c>
      <c r="C41" s="14" t="s">
        <v>98</v>
      </c>
      <c r="D41" s="14" t="s">
        <v>96</v>
      </c>
      <c r="E41" s="14" t="s">
        <v>97</v>
      </c>
      <c r="F41" s="14" t="s">
        <v>146</v>
      </c>
      <c r="G41" s="14">
        <v>3</v>
      </c>
      <c r="H41" s="12">
        <f t="shared" si="0"/>
        <v>19947.899999999998</v>
      </c>
      <c r="I41" s="23">
        <v>59843.7</v>
      </c>
      <c r="J41" s="17"/>
    </row>
    <row r="42" spans="1:10" ht="21" customHeight="1" thickBot="1">
      <c r="A42" s="45">
        <v>18</v>
      </c>
      <c r="B42" s="57" t="s">
        <v>18</v>
      </c>
      <c r="C42" s="57" t="s">
        <v>40</v>
      </c>
      <c r="D42" s="57" t="s">
        <v>54</v>
      </c>
      <c r="E42" s="57" t="s">
        <v>48</v>
      </c>
      <c r="F42" s="14" t="s">
        <v>62</v>
      </c>
      <c r="G42" s="10">
        <f>683+349</f>
        <v>1032</v>
      </c>
      <c r="H42" s="12">
        <f t="shared" si="0"/>
        <v>15.399001937984497</v>
      </c>
      <c r="I42" s="21">
        <f>10517.52+5374.25</f>
        <v>15891.77</v>
      </c>
      <c r="J42" s="17"/>
    </row>
    <row r="43" spans="1:10" ht="30.75" customHeight="1" thickBot="1">
      <c r="A43" s="46"/>
      <c r="B43" s="58"/>
      <c r="C43" s="58"/>
      <c r="D43" s="58"/>
      <c r="E43" s="58"/>
      <c r="F43" s="14" t="s">
        <v>169</v>
      </c>
      <c r="G43" s="10">
        <f>683+1098</f>
        <v>1781</v>
      </c>
      <c r="H43" s="12">
        <f t="shared" si="0"/>
        <v>15.493396967995507</v>
      </c>
      <c r="I43" s="21">
        <f>10581.99+17011.75</f>
        <v>27593.739999999998</v>
      </c>
      <c r="J43" s="17"/>
    </row>
    <row r="44" spans="1:10" ht="39" customHeight="1" thickBot="1">
      <c r="A44" s="45">
        <v>19</v>
      </c>
      <c r="B44" s="57" t="s">
        <v>13</v>
      </c>
      <c r="C44" s="57" t="s">
        <v>38</v>
      </c>
      <c r="D44" s="57" t="s">
        <v>53</v>
      </c>
      <c r="E44" s="57" t="s">
        <v>97</v>
      </c>
      <c r="F44" s="15" t="s">
        <v>65</v>
      </c>
      <c r="G44" s="14">
        <v>1</v>
      </c>
      <c r="H44" s="12">
        <f t="shared" si="0"/>
        <v>4637</v>
      </c>
      <c r="I44" s="23">
        <v>4637</v>
      </c>
      <c r="J44" s="17"/>
    </row>
    <row r="45" spans="1:10" ht="20.25" customHeight="1" thickBot="1">
      <c r="A45" s="46"/>
      <c r="B45" s="58"/>
      <c r="C45" s="58"/>
      <c r="D45" s="58"/>
      <c r="E45" s="58"/>
      <c r="F45" s="15" t="s">
        <v>151</v>
      </c>
      <c r="G45" s="14">
        <v>1</v>
      </c>
      <c r="H45" s="12">
        <f>I45/G45</f>
        <v>158.12</v>
      </c>
      <c r="I45" s="24">
        <v>158.12</v>
      </c>
      <c r="J45" s="17"/>
    </row>
    <row r="46" spans="1:10" ht="26.25" thickBot="1">
      <c r="A46" s="45">
        <v>18</v>
      </c>
      <c r="B46" s="57" t="s">
        <v>85</v>
      </c>
      <c r="C46" s="57" t="s">
        <v>88</v>
      </c>
      <c r="D46" s="57" t="s">
        <v>87</v>
      </c>
      <c r="E46" s="57" t="s">
        <v>89</v>
      </c>
      <c r="F46" s="15" t="s">
        <v>175</v>
      </c>
      <c r="G46" s="14">
        <v>5</v>
      </c>
      <c r="H46" s="12">
        <f t="shared" si="0"/>
        <v>250</v>
      </c>
      <c r="I46" s="24">
        <v>1250</v>
      </c>
      <c r="J46" s="17"/>
    </row>
    <row r="47" spans="1:10" ht="26.25" thickBot="1">
      <c r="A47" s="53"/>
      <c r="B47" s="59"/>
      <c r="C47" s="59"/>
      <c r="D47" s="59"/>
      <c r="E47" s="59"/>
      <c r="F47" s="15" t="s">
        <v>176</v>
      </c>
      <c r="G47" s="14">
        <v>1</v>
      </c>
      <c r="H47" s="12">
        <f t="shared" si="0"/>
        <v>500</v>
      </c>
      <c r="I47" s="24">
        <v>500</v>
      </c>
      <c r="J47" s="17"/>
    </row>
    <row r="48" spans="1:10" ht="39" thickBot="1">
      <c r="A48" s="53"/>
      <c r="B48" s="59"/>
      <c r="C48" s="59"/>
      <c r="D48" s="59"/>
      <c r="E48" s="59"/>
      <c r="F48" s="15" t="s">
        <v>177</v>
      </c>
      <c r="G48" s="14">
        <v>1</v>
      </c>
      <c r="H48" s="12">
        <f t="shared" si="0"/>
        <v>500</v>
      </c>
      <c r="I48" s="24">
        <v>500</v>
      </c>
      <c r="J48" s="17"/>
    </row>
    <row r="49" spans="1:10" ht="26.25" thickBot="1">
      <c r="A49" s="53"/>
      <c r="B49" s="59"/>
      <c r="C49" s="59"/>
      <c r="D49" s="59"/>
      <c r="E49" s="59"/>
      <c r="F49" s="15" t="s">
        <v>178</v>
      </c>
      <c r="G49" s="14">
        <v>1</v>
      </c>
      <c r="H49" s="12">
        <f t="shared" si="0"/>
        <v>220</v>
      </c>
      <c r="I49" s="24">
        <v>220</v>
      </c>
      <c r="J49" s="17"/>
    </row>
    <row r="50" spans="1:10" ht="26.25" thickBot="1">
      <c r="A50" s="53"/>
      <c r="B50" s="59"/>
      <c r="C50" s="59"/>
      <c r="D50" s="59"/>
      <c r="E50" s="59"/>
      <c r="F50" s="15" t="s">
        <v>179</v>
      </c>
      <c r="G50" s="14">
        <v>1</v>
      </c>
      <c r="H50" s="12">
        <f t="shared" si="0"/>
        <v>180</v>
      </c>
      <c r="I50" s="24">
        <v>180</v>
      </c>
      <c r="J50" s="17"/>
    </row>
    <row r="51" spans="1:10" ht="26.25" customHeight="1" thickBot="1">
      <c r="A51" s="53"/>
      <c r="B51" s="59"/>
      <c r="C51" s="59"/>
      <c r="D51" s="59"/>
      <c r="E51" s="59"/>
      <c r="F51" s="15" t="s">
        <v>180</v>
      </c>
      <c r="G51" s="14">
        <v>1</v>
      </c>
      <c r="H51" s="12">
        <f t="shared" si="0"/>
        <v>150</v>
      </c>
      <c r="I51" s="24">
        <v>150</v>
      </c>
      <c r="J51" s="17"/>
    </row>
    <row r="52" spans="1:10" ht="26.25" customHeight="1" thickBot="1">
      <c r="A52" s="46"/>
      <c r="B52" s="58"/>
      <c r="C52" s="58"/>
      <c r="D52" s="58"/>
      <c r="E52" s="58"/>
      <c r="F52" s="15" t="s">
        <v>181</v>
      </c>
      <c r="G52" s="14">
        <v>1</v>
      </c>
      <c r="H52" s="12">
        <f t="shared" si="0"/>
        <v>1200</v>
      </c>
      <c r="I52" s="24">
        <v>1200</v>
      </c>
      <c r="J52" s="17"/>
    </row>
    <row r="53" spans="1:10" ht="15.75" customHeight="1" thickBot="1">
      <c r="A53" s="45">
        <v>19</v>
      </c>
      <c r="B53" s="57" t="s">
        <v>129</v>
      </c>
      <c r="C53" s="57" t="s">
        <v>130</v>
      </c>
      <c r="D53" s="57" t="s">
        <v>131</v>
      </c>
      <c r="E53" s="57" t="s">
        <v>132</v>
      </c>
      <c r="F53" s="15" t="s">
        <v>133</v>
      </c>
      <c r="G53" s="14">
        <v>4</v>
      </c>
      <c r="H53" s="12">
        <f t="shared" si="0"/>
        <v>700</v>
      </c>
      <c r="I53" s="24">
        <v>2800</v>
      </c>
      <c r="J53" s="17"/>
    </row>
    <row r="54" spans="1:10" ht="15.75" thickBot="1">
      <c r="A54" s="53"/>
      <c r="B54" s="59"/>
      <c r="C54" s="59"/>
      <c r="D54" s="59"/>
      <c r="E54" s="59"/>
      <c r="F54" s="15" t="s">
        <v>134</v>
      </c>
      <c r="G54" s="14">
        <v>3</v>
      </c>
      <c r="H54" s="12">
        <f t="shared" si="0"/>
        <v>800</v>
      </c>
      <c r="I54" s="24">
        <v>2400</v>
      </c>
      <c r="J54" s="17"/>
    </row>
    <row r="55" spans="1:10" ht="15.75" thickBot="1">
      <c r="A55" s="53"/>
      <c r="B55" s="59"/>
      <c r="C55" s="59"/>
      <c r="D55" s="59"/>
      <c r="E55" s="59"/>
      <c r="F55" s="15" t="s">
        <v>135</v>
      </c>
      <c r="G55" s="14">
        <v>1</v>
      </c>
      <c r="H55" s="12">
        <f t="shared" si="0"/>
        <v>1000</v>
      </c>
      <c r="I55" s="24">
        <v>1000</v>
      </c>
      <c r="J55" s="17"/>
    </row>
    <row r="56" spans="1:10" ht="15.75" thickBot="1">
      <c r="A56" s="53"/>
      <c r="B56" s="59"/>
      <c r="C56" s="59"/>
      <c r="D56" s="59"/>
      <c r="E56" s="59"/>
      <c r="F56" s="15" t="s">
        <v>136</v>
      </c>
      <c r="G56" s="14">
        <v>3</v>
      </c>
      <c r="H56" s="12">
        <f t="shared" si="0"/>
        <v>1000</v>
      </c>
      <c r="I56" s="24">
        <v>3000</v>
      </c>
      <c r="J56" s="17"/>
    </row>
    <row r="57" spans="1:10" ht="15.75" thickBot="1">
      <c r="A57" s="53"/>
      <c r="B57" s="59"/>
      <c r="C57" s="59"/>
      <c r="D57" s="59"/>
      <c r="E57" s="59"/>
      <c r="F57" s="15" t="s">
        <v>137</v>
      </c>
      <c r="G57" s="14">
        <v>4</v>
      </c>
      <c r="H57" s="12">
        <f t="shared" si="0"/>
        <v>800</v>
      </c>
      <c r="I57" s="24">
        <v>3200</v>
      </c>
      <c r="J57" s="17"/>
    </row>
    <row r="58" spans="1:10" ht="15.75" thickBot="1">
      <c r="A58" s="53"/>
      <c r="B58" s="59"/>
      <c r="C58" s="59"/>
      <c r="D58" s="59"/>
      <c r="E58" s="59"/>
      <c r="F58" s="15" t="s">
        <v>138</v>
      </c>
      <c r="G58" s="14">
        <v>3</v>
      </c>
      <c r="H58" s="12">
        <f t="shared" si="0"/>
        <v>850</v>
      </c>
      <c r="I58" s="24">
        <v>2550</v>
      </c>
      <c r="J58" s="17"/>
    </row>
    <row r="59" spans="1:10" ht="15.75" thickBot="1">
      <c r="A59" s="53"/>
      <c r="B59" s="59"/>
      <c r="C59" s="59"/>
      <c r="D59" s="59"/>
      <c r="E59" s="59"/>
      <c r="F59" s="15" t="s">
        <v>139</v>
      </c>
      <c r="G59" s="14">
        <v>1</v>
      </c>
      <c r="H59" s="12">
        <f t="shared" si="0"/>
        <v>1000</v>
      </c>
      <c r="I59" s="24">
        <v>1000</v>
      </c>
      <c r="J59" s="17"/>
    </row>
    <row r="60" spans="1:10" ht="15.75" customHeight="1" thickBot="1">
      <c r="A60" s="46"/>
      <c r="B60" s="58"/>
      <c r="C60" s="58"/>
      <c r="D60" s="58"/>
      <c r="E60" s="58"/>
      <c r="F60" s="15" t="s">
        <v>140</v>
      </c>
      <c r="G60" s="14">
        <v>3</v>
      </c>
      <c r="H60" s="12">
        <f t="shared" si="0"/>
        <v>1100</v>
      </c>
      <c r="I60" s="24">
        <v>3300</v>
      </c>
      <c r="J60" s="17"/>
    </row>
    <row r="61" spans="1:10" ht="15.75" customHeight="1" thickBot="1">
      <c r="A61" s="45">
        <v>20</v>
      </c>
      <c r="B61" s="57" t="s">
        <v>152</v>
      </c>
      <c r="C61" s="57" t="s">
        <v>153</v>
      </c>
      <c r="D61" s="57" t="s">
        <v>159</v>
      </c>
      <c r="E61" s="57" t="s">
        <v>154</v>
      </c>
      <c r="F61" s="15" t="s">
        <v>155</v>
      </c>
      <c r="G61" s="14">
        <v>1</v>
      </c>
      <c r="H61" s="12">
        <f t="shared" si="0"/>
        <v>300</v>
      </c>
      <c r="I61" s="24">
        <v>300</v>
      </c>
      <c r="J61" s="17"/>
    </row>
    <row r="62" spans="1:10" ht="15.75" customHeight="1" thickBot="1">
      <c r="A62" s="53"/>
      <c r="B62" s="59"/>
      <c r="C62" s="59"/>
      <c r="D62" s="59"/>
      <c r="E62" s="59"/>
      <c r="F62" s="15" t="s">
        <v>156</v>
      </c>
      <c r="G62" s="14">
        <v>1</v>
      </c>
      <c r="H62" s="12">
        <f t="shared" si="0"/>
        <v>4164</v>
      </c>
      <c r="I62" s="24">
        <v>4164</v>
      </c>
      <c r="J62" s="17"/>
    </row>
    <row r="63" spans="1:10" ht="15.75" customHeight="1" thickBot="1">
      <c r="A63" s="53"/>
      <c r="B63" s="59"/>
      <c r="C63" s="59"/>
      <c r="D63" s="59"/>
      <c r="E63" s="59"/>
      <c r="F63" s="15" t="s">
        <v>157</v>
      </c>
      <c r="G63" s="14">
        <v>1</v>
      </c>
      <c r="H63" s="12">
        <f t="shared" si="0"/>
        <v>1116</v>
      </c>
      <c r="I63" s="24">
        <v>1116</v>
      </c>
      <c r="J63" s="17"/>
    </row>
    <row r="64" spans="1:10" ht="15.75" customHeight="1" thickBot="1">
      <c r="A64" s="46"/>
      <c r="B64" s="58"/>
      <c r="C64" s="58"/>
      <c r="D64" s="58"/>
      <c r="E64" s="58"/>
      <c r="F64" s="15" t="s">
        <v>158</v>
      </c>
      <c r="G64" s="14">
        <v>1</v>
      </c>
      <c r="H64" s="12">
        <f t="shared" si="0"/>
        <v>500</v>
      </c>
      <c r="I64" s="24">
        <v>500</v>
      </c>
      <c r="J64" s="17"/>
    </row>
    <row r="65" spans="1:10" ht="44.25" customHeight="1" thickBot="1">
      <c r="A65" s="45">
        <v>21</v>
      </c>
      <c r="B65" s="57" t="s">
        <v>162</v>
      </c>
      <c r="C65" s="57" t="s">
        <v>160</v>
      </c>
      <c r="D65" s="14" t="s">
        <v>163</v>
      </c>
      <c r="E65" s="14"/>
      <c r="F65" s="15" t="s">
        <v>164</v>
      </c>
      <c r="G65" s="14">
        <v>13</v>
      </c>
      <c r="H65" s="12">
        <f t="shared" si="0"/>
        <v>327</v>
      </c>
      <c r="I65" s="24">
        <v>4251</v>
      </c>
      <c r="J65" s="17"/>
    </row>
    <row r="66" spans="1:10" ht="44.25" customHeight="1" thickBot="1">
      <c r="A66" s="46"/>
      <c r="B66" s="58"/>
      <c r="C66" s="58"/>
      <c r="D66" s="36" t="s">
        <v>165</v>
      </c>
      <c r="E66" s="36"/>
      <c r="F66" s="15" t="s">
        <v>161</v>
      </c>
      <c r="G66" s="14">
        <v>3</v>
      </c>
      <c r="H66" s="12">
        <f t="shared" ref="H66" si="4">I66/G66</f>
        <v>350</v>
      </c>
      <c r="I66" s="24">
        <v>1050</v>
      </c>
      <c r="J66" s="17"/>
    </row>
    <row r="67" spans="1:10" ht="39" thickBot="1">
      <c r="A67" s="38">
        <v>22</v>
      </c>
      <c r="B67" s="36" t="s">
        <v>105</v>
      </c>
      <c r="C67" s="36" t="s">
        <v>106</v>
      </c>
      <c r="D67" s="36" t="s">
        <v>107</v>
      </c>
      <c r="E67" s="36" t="s">
        <v>108</v>
      </c>
      <c r="F67" s="15" t="s">
        <v>128</v>
      </c>
      <c r="G67" s="14">
        <v>23</v>
      </c>
      <c r="H67" s="12">
        <f t="shared" si="0"/>
        <v>117.17391304347827</v>
      </c>
      <c r="I67" s="24">
        <v>2695</v>
      </c>
      <c r="J67" s="17"/>
    </row>
    <row r="68" spans="1:10" ht="45.75" customHeight="1" thickBot="1">
      <c r="A68" s="38">
        <v>23</v>
      </c>
      <c r="B68" s="36" t="s">
        <v>122</v>
      </c>
      <c r="C68" s="36" t="s">
        <v>123</v>
      </c>
      <c r="D68" s="36" t="s">
        <v>124</v>
      </c>
      <c r="E68" s="36"/>
      <c r="F68" s="15" t="s">
        <v>125</v>
      </c>
      <c r="G68" s="14">
        <v>5</v>
      </c>
      <c r="H68" s="12">
        <f t="shared" si="0"/>
        <v>1000</v>
      </c>
      <c r="I68" s="24">
        <v>5000</v>
      </c>
      <c r="J68" s="17"/>
    </row>
    <row r="69" spans="1:10" ht="45" customHeight="1" thickBot="1">
      <c r="A69" s="38">
        <v>24</v>
      </c>
      <c r="B69" s="15" t="s">
        <v>67</v>
      </c>
      <c r="C69" s="14" t="s">
        <v>70</v>
      </c>
      <c r="D69" s="16" t="s">
        <v>126</v>
      </c>
      <c r="E69" s="15" t="s">
        <v>68</v>
      </c>
      <c r="F69" s="15" t="s">
        <v>127</v>
      </c>
      <c r="G69" s="14">
        <v>1</v>
      </c>
      <c r="H69" s="12">
        <f t="shared" si="0"/>
        <v>500</v>
      </c>
      <c r="I69" s="24">
        <v>500</v>
      </c>
      <c r="J69" s="17"/>
    </row>
    <row r="70" spans="1:10" ht="31.5" customHeight="1" thickBot="1">
      <c r="A70" s="38">
        <v>25</v>
      </c>
      <c r="B70" s="27" t="s">
        <v>147</v>
      </c>
      <c r="C70" s="36" t="s">
        <v>148</v>
      </c>
      <c r="D70" s="42" t="s">
        <v>149</v>
      </c>
      <c r="E70" s="15"/>
      <c r="F70" s="15" t="s">
        <v>150</v>
      </c>
      <c r="G70" s="14">
        <v>1</v>
      </c>
      <c r="H70" s="12">
        <f t="shared" si="0"/>
        <v>14600</v>
      </c>
      <c r="I70" s="24">
        <v>14600</v>
      </c>
      <c r="J70" s="17"/>
    </row>
    <row r="71" spans="1:10" ht="26.25" customHeight="1" thickBot="1">
      <c r="A71" s="45">
        <v>26</v>
      </c>
      <c r="B71" s="57" t="s">
        <v>74</v>
      </c>
      <c r="C71" s="57" t="s">
        <v>75</v>
      </c>
      <c r="D71" s="57" t="s">
        <v>77</v>
      </c>
      <c r="E71" s="57" t="s">
        <v>78</v>
      </c>
      <c r="F71" s="15" t="s">
        <v>76</v>
      </c>
      <c r="G71" s="14">
        <v>11436</v>
      </c>
      <c r="H71" s="12">
        <f t="shared" si="0"/>
        <v>1.2</v>
      </c>
      <c r="I71" s="24">
        <v>13723.2</v>
      </c>
      <c r="J71" s="17"/>
    </row>
    <row r="72" spans="1:10" ht="15.75" thickBot="1">
      <c r="A72" s="46"/>
      <c r="B72" s="58"/>
      <c r="C72" s="58"/>
      <c r="D72" s="58"/>
      <c r="E72" s="58"/>
      <c r="F72" s="15" t="s">
        <v>194</v>
      </c>
      <c r="G72" s="14">
        <v>11436</v>
      </c>
      <c r="H72" s="12">
        <f t="shared" si="0"/>
        <v>0.79999999999999993</v>
      </c>
      <c r="I72" s="24">
        <v>9148.7999999999993</v>
      </c>
    </row>
    <row r="73" spans="1:10" ht="33.75" customHeight="1" thickBot="1">
      <c r="A73" s="38">
        <v>27</v>
      </c>
      <c r="B73" s="36" t="s">
        <v>71</v>
      </c>
      <c r="C73" s="36" t="s">
        <v>72</v>
      </c>
      <c r="D73" s="36" t="s">
        <v>100</v>
      </c>
      <c r="E73" s="15" t="s">
        <v>101</v>
      </c>
      <c r="F73" s="15" t="s">
        <v>73</v>
      </c>
      <c r="G73" s="14">
        <v>1</v>
      </c>
      <c r="H73" s="12">
        <f t="shared" si="0"/>
        <v>2060</v>
      </c>
      <c r="I73" s="23">
        <v>2060</v>
      </c>
      <c r="J73" s="17"/>
    </row>
    <row r="74" spans="1:10" ht="27.75" customHeight="1" thickBot="1">
      <c r="A74" s="45">
        <v>28</v>
      </c>
      <c r="B74" s="57" t="s">
        <v>15</v>
      </c>
      <c r="C74" s="57" t="s">
        <v>90</v>
      </c>
      <c r="D74" s="28" t="s">
        <v>198</v>
      </c>
      <c r="E74" s="57" t="s">
        <v>89</v>
      </c>
      <c r="F74" s="15" t="s">
        <v>92</v>
      </c>
      <c r="G74" s="14">
        <v>1</v>
      </c>
      <c r="H74" s="12">
        <f t="shared" si="0"/>
        <v>4500</v>
      </c>
      <c r="I74" s="24">
        <v>4500</v>
      </c>
      <c r="J74" s="17"/>
    </row>
    <row r="75" spans="1:10" ht="26.25" thickBot="1">
      <c r="A75" s="46"/>
      <c r="B75" s="58"/>
      <c r="C75" s="58"/>
      <c r="D75" s="28" t="s">
        <v>197</v>
      </c>
      <c r="E75" s="58"/>
      <c r="F75" s="15" t="s">
        <v>91</v>
      </c>
      <c r="G75" s="14">
        <v>1</v>
      </c>
      <c r="H75" s="12">
        <f t="shared" si="0"/>
        <v>7500</v>
      </c>
      <c r="I75" s="24">
        <v>7500</v>
      </c>
      <c r="J75" s="17"/>
    </row>
    <row r="76" spans="1:10" ht="42.75" customHeight="1" thickBot="1">
      <c r="A76" s="9">
        <v>29</v>
      </c>
      <c r="B76" s="15" t="s">
        <v>50</v>
      </c>
      <c r="C76" s="14" t="s">
        <v>51</v>
      </c>
      <c r="D76" s="16" t="s">
        <v>52</v>
      </c>
      <c r="E76" s="15" t="s">
        <v>48</v>
      </c>
      <c r="F76" s="15" t="s">
        <v>14</v>
      </c>
      <c r="G76" s="1">
        <v>1</v>
      </c>
      <c r="H76" s="12">
        <f t="shared" si="0"/>
        <v>2452.8000000000002</v>
      </c>
      <c r="I76" s="24">
        <v>2452.8000000000002</v>
      </c>
      <c r="J76" s="19"/>
    </row>
    <row r="77" spans="1:10" ht="31.5" customHeight="1" thickBot="1">
      <c r="A77" s="37">
        <v>30</v>
      </c>
      <c r="B77" s="35" t="s">
        <v>80</v>
      </c>
      <c r="C77" s="35" t="s">
        <v>81</v>
      </c>
      <c r="D77" s="35" t="s">
        <v>82</v>
      </c>
      <c r="E77" s="35" t="s">
        <v>83</v>
      </c>
      <c r="F77" s="15" t="s">
        <v>99</v>
      </c>
      <c r="G77" s="1">
        <v>13</v>
      </c>
      <c r="H77" s="12">
        <f t="shared" si="0"/>
        <v>700</v>
      </c>
      <c r="I77" s="24">
        <v>9100</v>
      </c>
      <c r="J77" s="19"/>
    </row>
    <row r="78" spans="1:10" ht="39" thickBot="1">
      <c r="A78" s="9">
        <v>31</v>
      </c>
      <c r="B78" s="15" t="s">
        <v>79</v>
      </c>
      <c r="C78" s="14" t="s">
        <v>63</v>
      </c>
      <c r="D78" s="16" t="s">
        <v>64</v>
      </c>
      <c r="E78" s="15"/>
      <c r="F78" s="14" t="s">
        <v>57</v>
      </c>
      <c r="G78" s="10">
        <v>1</v>
      </c>
      <c r="H78" s="26">
        <f t="shared" si="0"/>
        <v>229</v>
      </c>
      <c r="I78" s="21">
        <v>229</v>
      </c>
      <c r="J78" s="17"/>
    </row>
    <row r="79" spans="1:10" ht="15.75" thickBot="1">
      <c r="A79" s="29"/>
      <c r="B79" s="30"/>
      <c r="C79" s="30"/>
      <c r="D79" s="30"/>
      <c r="E79" s="30"/>
      <c r="F79" s="30"/>
      <c r="G79" s="30"/>
      <c r="H79" s="30"/>
      <c r="I79" s="31"/>
    </row>
    <row r="81" spans="2:9">
      <c r="B81" s="60" t="s">
        <v>199</v>
      </c>
      <c r="C81" s="60"/>
      <c r="D81" s="60"/>
      <c r="E81" s="60"/>
      <c r="F81" s="61"/>
      <c r="G81" s="61"/>
      <c r="H81" s="62" t="s">
        <v>200</v>
      </c>
      <c r="I81" s="62"/>
    </row>
    <row r="82" spans="2:9">
      <c r="B82" s="63"/>
      <c r="C82" s="63"/>
      <c r="D82" s="63"/>
      <c r="E82" s="64"/>
      <c r="F82" s="65" t="s">
        <v>201</v>
      </c>
      <c r="G82" s="65"/>
      <c r="H82" s="66"/>
      <c r="I82" s="66"/>
    </row>
    <row r="83" spans="2:9">
      <c r="B83" s="60" t="s">
        <v>202</v>
      </c>
      <c r="C83" s="60"/>
      <c r="D83" s="60"/>
      <c r="E83" s="60"/>
      <c r="F83" s="67"/>
      <c r="G83" s="67"/>
      <c r="H83" s="60" t="s">
        <v>203</v>
      </c>
      <c r="I83" s="60"/>
    </row>
    <row r="84" spans="2:9">
      <c r="B84" s="68"/>
      <c r="C84" s="68"/>
      <c r="D84" s="68"/>
      <c r="E84" s="69"/>
      <c r="F84" s="69" t="s">
        <v>204</v>
      </c>
      <c r="G84" s="69"/>
      <c r="H84" s="68"/>
      <c r="I84" s="68"/>
    </row>
    <row r="85" spans="2:9">
      <c r="B85" s="70" t="s">
        <v>205</v>
      </c>
      <c r="C85" s="70"/>
      <c r="D85" s="70"/>
      <c r="E85" s="70"/>
      <c r="F85" s="71"/>
      <c r="G85" s="72"/>
      <c r="H85" s="70"/>
      <c r="I85" s="70"/>
    </row>
    <row r="86" spans="2:9">
      <c r="B86" s="73"/>
      <c r="C86" s="73"/>
      <c r="D86" s="73"/>
      <c r="E86" s="69"/>
      <c r="F86" s="69"/>
      <c r="G86" s="69"/>
      <c r="H86" s="68"/>
      <c r="I86" s="68"/>
    </row>
    <row r="87" spans="2:9">
      <c r="B87" s="73" t="s">
        <v>206</v>
      </c>
      <c r="C87" s="73"/>
      <c r="D87" s="73"/>
      <c r="E87" s="69"/>
      <c r="F87" s="68"/>
      <c r="G87" s="68"/>
      <c r="H87" s="68"/>
      <c r="I87" s="68"/>
    </row>
  </sheetData>
  <mergeCells count="86">
    <mergeCell ref="B85:E85"/>
    <mergeCell ref="H85:I85"/>
    <mergeCell ref="B86:D86"/>
    <mergeCell ref="B87:D87"/>
    <mergeCell ref="B81:E81"/>
    <mergeCell ref="F81:G81"/>
    <mergeCell ref="H81:I81"/>
    <mergeCell ref="B82:D82"/>
    <mergeCell ref="B83:E83"/>
    <mergeCell ref="H83:I83"/>
    <mergeCell ref="A29:A31"/>
    <mergeCell ref="B29:B31"/>
    <mergeCell ref="C29:C31"/>
    <mergeCell ref="D29:D31"/>
    <mergeCell ref="E29:E31"/>
    <mergeCell ref="A71:A72"/>
    <mergeCell ref="B71:B72"/>
    <mergeCell ref="C71:C72"/>
    <mergeCell ref="D71:D72"/>
    <mergeCell ref="E71:E72"/>
    <mergeCell ref="D42:D43"/>
    <mergeCell ref="E42:E43"/>
    <mergeCell ref="A46:A52"/>
    <mergeCell ref="B46:B52"/>
    <mergeCell ref="C46:C52"/>
    <mergeCell ref="D46:D52"/>
    <mergeCell ref="E46:E52"/>
    <mergeCell ref="D44:D45"/>
    <mergeCell ref="E44:E45"/>
    <mergeCell ref="B65:B66"/>
    <mergeCell ref="C65:C66"/>
    <mergeCell ref="A42:A43"/>
    <mergeCell ref="B42:B43"/>
    <mergeCell ref="C42:C43"/>
    <mergeCell ref="A65:A66"/>
    <mergeCell ref="A61:A64"/>
    <mergeCell ref="B61:B64"/>
    <mergeCell ref="C61:C64"/>
    <mergeCell ref="A44:A45"/>
    <mergeCell ref="B44:B45"/>
    <mergeCell ref="C44:C45"/>
    <mergeCell ref="A53:A60"/>
    <mergeCell ref="B53:B60"/>
    <mergeCell ref="C53:C60"/>
    <mergeCell ref="D53:D60"/>
    <mergeCell ref="E53:E60"/>
    <mergeCell ref="A2:E2"/>
    <mergeCell ref="A4:D4"/>
    <mergeCell ref="D6:F6"/>
    <mergeCell ref="A8:A9"/>
    <mergeCell ref="B8:D8"/>
    <mergeCell ref="E8:E9"/>
    <mergeCell ref="F8:I8"/>
    <mergeCell ref="A15:A18"/>
    <mergeCell ref="B15:B18"/>
    <mergeCell ref="C15:C18"/>
    <mergeCell ref="D15:D18"/>
    <mergeCell ref="E15:E18"/>
    <mergeCell ref="A12:A13"/>
    <mergeCell ref="B12:B13"/>
    <mergeCell ref="C12:C13"/>
    <mergeCell ref="E12:E13"/>
    <mergeCell ref="D12:D13"/>
    <mergeCell ref="D21:D24"/>
    <mergeCell ref="E21:E24"/>
    <mergeCell ref="A21:A28"/>
    <mergeCell ref="B21:B28"/>
    <mergeCell ref="C21:C28"/>
    <mergeCell ref="D25:D28"/>
    <mergeCell ref="E25:E28"/>
    <mergeCell ref="A74:A75"/>
    <mergeCell ref="B74:B75"/>
    <mergeCell ref="C74:C75"/>
    <mergeCell ref="E74:E75"/>
    <mergeCell ref="A37:A38"/>
    <mergeCell ref="B37:B38"/>
    <mergeCell ref="C37:C38"/>
    <mergeCell ref="D37:D38"/>
    <mergeCell ref="E37:E38"/>
    <mergeCell ref="A39:A40"/>
    <mergeCell ref="B39:B40"/>
    <mergeCell ref="C39:C40"/>
    <mergeCell ref="D39:D40"/>
    <mergeCell ref="E39:E40"/>
    <mergeCell ref="D61:D64"/>
    <mergeCell ref="E61:E64"/>
  </mergeCells>
  <pageMargins left="0.51181102362204722" right="0.31496062992125984" top="0.78740157480314965" bottom="0.6692913385826772" header="0.31496062992125984" footer="0.31496062992125984"/>
  <pageSetup paperSize="9" orientation="landscape" verticalDpi="0" r:id="rId1"/>
  <rowBreaks count="3" manualBreakCount="3">
    <brk id="20" max="8" man="1"/>
    <brk id="40" max="8" man="1"/>
    <brk id="6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 2014г.</vt:lpstr>
      <vt:lpstr>'июль 2014г.'!Область_печати</vt:lpstr>
    </vt:vector>
  </TitlesOfParts>
  <Company>Tycoon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2014-10-02T05:20:50Z</cp:lastPrinted>
  <dcterms:created xsi:type="dcterms:W3CDTF">2013-03-19T05:22:52Z</dcterms:created>
  <dcterms:modified xsi:type="dcterms:W3CDTF">2014-10-02T05:22:28Z</dcterms:modified>
</cp:coreProperties>
</file>