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апрель 2014г." sheetId="5" r:id="rId1"/>
  </sheets>
  <definedNames>
    <definedName name="_xlnm.Print_Area" localSheetId="0">'апрель 2014г.'!$A$1:$I$121</definedName>
  </definedNames>
  <calcPr calcId="124519" refMode="R1C1"/>
</workbook>
</file>

<file path=xl/calcChain.xml><?xml version="1.0" encoding="utf-8"?>
<calcChain xmlns="http://schemas.openxmlformats.org/spreadsheetml/2006/main">
  <c r="H110" i="5"/>
  <c r="H107"/>
  <c r="H108"/>
  <c r="H77"/>
  <c r="H89"/>
  <c r="H90"/>
  <c r="H106"/>
  <c r="I79"/>
  <c r="G79"/>
  <c r="H78"/>
  <c r="H69"/>
  <c r="H68"/>
  <c r="H67"/>
  <c r="H66"/>
  <c r="H65"/>
  <c r="H64"/>
  <c r="H63"/>
  <c r="H32"/>
  <c r="H31"/>
  <c r="H105"/>
  <c r="H14"/>
  <c r="H12"/>
  <c r="H11"/>
  <c r="H76"/>
  <c r="H100"/>
  <c r="H92"/>
  <c r="H93"/>
  <c r="H94"/>
  <c r="H95"/>
  <c r="H96"/>
  <c r="H97"/>
  <c r="H98"/>
  <c r="H104"/>
  <c r="H99"/>
  <c r="H101"/>
  <c r="H102"/>
  <c r="H103"/>
  <c r="H75"/>
  <c r="H74"/>
  <c r="H73"/>
  <c r="H72"/>
  <c r="H71"/>
  <c r="H70"/>
  <c r="H58"/>
  <c r="H50"/>
  <c r="I46"/>
  <c r="H45"/>
  <c r="H44"/>
  <c r="H43"/>
  <c r="H42"/>
  <c r="I40"/>
  <c r="H40" s="1"/>
  <c r="H112"/>
  <c r="H111"/>
  <c r="H109"/>
  <c r="H91"/>
  <c r="H88"/>
  <c r="H87"/>
  <c r="H86"/>
  <c r="H85"/>
  <c r="H84"/>
  <c r="H83"/>
  <c r="H82"/>
  <c r="H81"/>
  <c r="H80"/>
  <c r="H79"/>
  <c r="H62"/>
  <c r="H61"/>
  <c r="H60"/>
  <c r="H59"/>
  <c r="H57"/>
  <c r="H56"/>
  <c r="H55"/>
  <c r="H54"/>
  <c r="H53"/>
  <c r="H52"/>
  <c r="H51"/>
  <c r="H49"/>
  <c r="H48"/>
  <c r="H47"/>
  <c r="H41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3"/>
  <c r="H10"/>
  <c r="H9"/>
  <c r="H8"/>
  <c r="H7"/>
  <c r="H6"/>
</calcChain>
</file>

<file path=xl/sharedStrings.xml><?xml version="1.0" encoding="utf-8"?>
<sst xmlns="http://schemas.openxmlformats.org/spreadsheetml/2006/main" count="271" uniqueCount="252">
  <si>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</si>
  <si>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</si>
  <si>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</si>
  <si>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</si>
  <si>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</si>
  <si>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</si>
  <si>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</si>
  <si>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</si>
  <si>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</si>
  <si>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</si>
  <si>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</si>
  <si>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</si>
  <si>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</si>
  <si>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</si>
  <si>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</si>
  <si>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</si>
  <si>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</si>
  <si>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</si>
  <si>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</si>
  <si>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</si>
  <si>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</si>
  <si>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</si>
  <si>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</si>
  <si>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</si>
  <si>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</si>
  <si>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</si>
  <si>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</si>
  <si>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</si>
  <si>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</si>
  <si>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</si>
  <si>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</si>
  <si>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</si>
  <si>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</si>
  <si>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</si>
  <si>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</si>
  <si>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</si>
  <si>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</si>
  <si>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</si>
  <si>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</si>
  <si>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</si>
  <si>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</si>
  <si>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</si>
  <si>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</si>
  <si>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</si>
  <si>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ООО "ТК Марков"</t>
  </si>
  <si>
    <t>горбуша потраш.</t>
  </si>
  <si>
    <t>ИП Литвинова Е.Д.</t>
  </si>
  <si>
    <t>огурцы</t>
  </si>
  <si>
    <t>помидоры</t>
  </si>
  <si>
    <t>яблоки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</si>
  <si>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</si>
  <si>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</si>
  <si>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</si>
  <si>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</si>
  <si>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</si>
  <si>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мука в/с</t>
  </si>
  <si>
    <t>г. Ангарск, квартал 89, д. 16, кв. 16</t>
  </si>
  <si>
    <t>ИП Столярская И.З.</t>
  </si>
  <si>
    <t>г. Ангарск, 11 м-он, д. 4, кв. 21</t>
  </si>
  <si>
    <t>сыр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</si>
  <si>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</si>
  <si>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</si>
  <si>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</si>
  <si>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</si>
  <si>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</si>
  <si>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</si>
  <si>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</si>
  <si>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</si>
  <si>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</si>
  <si>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</si>
  <si>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</si>
  <si>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15 м-он, д. 25, кв. 129</t>
  </si>
  <si>
    <t>г. Ангарск, 8 м-он, д. 19/19а</t>
  </si>
  <si>
    <t>говядина б/к</t>
  </si>
  <si>
    <t>свинина б/к</t>
  </si>
  <si>
    <t>сердце говяжье</t>
  </si>
  <si>
    <t>местная связь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</si>
  <si>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</si>
  <si>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</si>
  <si>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</si>
  <si>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</si>
  <si>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</si>
  <si>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№1004 от 01.02.2013г</t>
  </si>
  <si>
    <t>№5970314/5753Д от 23.01.2014г</t>
  </si>
  <si>
    <t>23.01.2014-31.12.2014гг.</t>
  </si>
  <si>
    <t>услуги по тарифн.плану "Почта"</t>
  </si>
  <si>
    <t>колбаса  п/к</t>
  </si>
  <si>
    <t>перец сладк.</t>
  </si>
  <si>
    <t>бензин АИ-92</t>
  </si>
  <si>
    <t>тех. обслужив. и ремонт ККМ</t>
  </si>
  <si>
    <t>№1644865 от 01.01.2013г</t>
  </si>
  <si>
    <t>абон.плата за почт.ящик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</si>
  <si>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</si>
  <si>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</si>
  <si>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</si>
  <si>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</si>
  <si>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№2519 от 01.01.2014г.</t>
  </si>
  <si>
    <t>№130100947 от 01.01.2013г.</t>
  </si>
  <si>
    <t>порошок стиральный</t>
  </si>
  <si>
    <t>мыло жидкое</t>
  </si>
  <si>
    <t>№24-М/2014 от 01.01.2014г</t>
  </si>
  <si>
    <t>№39/14 от 01.01.2014г.</t>
  </si>
  <si>
    <t>рис</t>
  </si>
  <si>
    <t>опята стерилизов.</t>
  </si>
  <si>
    <t>лук зеленый</t>
  </si>
  <si>
    <t>г.Ангарск, м/р-н32, д3, кв.193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</si>
  <si>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</si>
  <si>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</si>
  <si>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</si>
  <si>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</si>
  <si>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транспортные карты для сирот</t>
  </si>
  <si>
    <t>11.03.2014-31.12.2014гг.</t>
  </si>
  <si>
    <t>с 01.04.2014г. по 30.04.2014г.</t>
  </si>
  <si>
    <t>ИП Дудкин Игорь Анатольевич</t>
  </si>
  <si>
    <t>фанера хвойн.6мм 1220х2440</t>
  </si>
  <si>
    <t>диплом (корочки)</t>
  </si>
  <si>
    <t>удостоверение (корочки)</t>
  </si>
  <si>
    <t>ООО Реалин</t>
  </si>
  <si>
    <t>линолиум 3м</t>
  </si>
  <si>
    <t>линолиум 2,5м</t>
  </si>
  <si>
    <t>Байкал-Авто-Трак-Сервис</t>
  </si>
  <si>
    <t>поршн.груп.130-1000108 ЗИЛ (компл.8шт с кольц.)</t>
  </si>
  <si>
    <t>р/к прокл.двиг.ЗИЛ 130</t>
  </si>
  <si>
    <t>полукол.130-1005 183-03 коленвала ЗИЛ комп.</t>
  </si>
  <si>
    <t>сальник 62х93 коленвала ЗИЛ</t>
  </si>
  <si>
    <t>проклад.130-1005166/67 задн.сальн.ЗИЛ</t>
  </si>
  <si>
    <t>ООО ЛЦ Байкалбытсервис</t>
  </si>
  <si>
    <t>отбеливатель АСЕ Гель</t>
  </si>
  <si>
    <t>моющ.ср-во дя стекол 2х500(+ запасн.балон)</t>
  </si>
  <si>
    <t>гель для сантехн.</t>
  </si>
  <si>
    <t>салфетка вискозн.</t>
  </si>
  <si>
    <t>салфетка из микрофибр.</t>
  </si>
  <si>
    <t>спирт нашатырн.0,9кг</t>
  </si>
  <si>
    <t>белизна 930мл.</t>
  </si>
  <si>
    <t>метал.сетка для посуды</t>
  </si>
  <si>
    <t>полотно нетканное</t>
  </si>
  <si>
    <t>перчатки хоз.латексные</t>
  </si>
  <si>
    <t>перчатки х/б с ПВХ</t>
  </si>
  <si>
    <t>мешки дя мусора 60л</t>
  </si>
  <si>
    <t>мешки дя мусора 30л</t>
  </si>
  <si>
    <t>чистящее ср-во 400гр</t>
  </si>
  <si>
    <t>СМС Сарма</t>
  </si>
  <si>
    <t>ИП Голубева Наталья Васильевна</t>
  </si>
  <si>
    <t>ИП Григорьева Алена Александровна</t>
  </si>
  <si>
    <t>ООО "Сертум-Про"</t>
  </si>
  <si>
    <t>ИП Черепенников Сергей Валерьевич</t>
  </si>
  <si>
    <t>смеситель для душа стацион.</t>
  </si>
  <si>
    <t>смеситель для мойки</t>
  </si>
  <si>
    <t>тумба 50*50бук</t>
  </si>
  <si>
    <t>уголок душевой 790 без поддона</t>
  </si>
  <si>
    <t>поддон душевой 80*80</t>
  </si>
  <si>
    <t>г.Ангарск, п.Майск, ул.степана Разина, д.3</t>
  </si>
  <si>
    <t>раковина с пьедисталом</t>
  </si>
  <si>
    <t>г.Иркутск, ул.Трудовая 25 - 129</t>
  </si>
  <si>
    <t>Свердловская обл., г.Екатеринбург, ул.Ульяновская, д.13А, оф.209Б</t>
  </si>
  <si>
    <t>услуги по тарифн.план "элект.подпись+закупки"</t>
  </si>
  <si>
    <t>лицензии на право использ.</t>
  </si>
  <si>
    <t>№102570055/14СП от 10.04.2014г.</t>
  </si>
  <si>
    <t>10.04.2014-31.12.2014гг.</t>
  </si>
  <si>
    <t>г.Иркутск, ул.Ракитная, дом 15</t>
  </si>
  <si>
    <t>№112 от 04.04.2014г.</t>
  </si>
  <si>
    <t>04.04.2014-31.12.2014гг.</t>
  </si>
  <si>
    <t>№2014/07 от 08.04.2014г.</t>
  </si>
  <si>
    <t>08.04.2014-30.04.2014гг.</t>
  </si>
  <si>
    <t>ООО "Современные медиа технологии в образовании и культуре"</t>
  </si>
  <si>
    <t>информацион.услуги</t>
  </si>
  <si>
    <t>№ИЯ 704 от 03.03.2014г.</t>
  </si>
  <si>
    <t>г.Москва, ул.Фридриха Энгельса, д.64/7</t>
  </si>
  <si>
    <t>03.03.2014-02.03.2015гг.</t>
  </si>
  <si>
    <t>заправка картр.HpLJ 1005 /1010/1102/Samsung ML /Xerox Ph.3117 тонером</t>
  </si>
  <si>
    <t>заправка картр.HpLJ 2055 тонером</t>
  </si>
  <si>
    <t>заправка картр.Canon FC тонером</t>
  </si>
  <si>
    <t>заправка картр.Samsung SCX-4200 подшивк.чипа</t>
  </si>
  <si>
    <t xml:space="preserve">замена фотобарабана HpLJ 2035/2055 </t>
  </si>
  <si>
    <t>замена фотобарабана Canon FC</t>
  </si>
  <si>
    <t xml:space="preserve">замена фотобарабана HpLJ 1005/1010/1102/ Samsung ML </t>
  </si>
  <si>
    <t>замена вала заряда/магн. вала 1005/1010/1102</t>
  </si>
  <si>
    <t>г.Ангарск, ул.Мира, д.18</t>
  </si>
  <si>
    <t>№23-14 от 21.03.2014г.</t>
  </si>
  <si>
    <t>21.03.2014-30.04.2014гг.</t>
  </si>
  <si>
    <t>г.Иркутск, ул. Рабочего Штаба, 97</t>
  </si>
  <si>
    <t>кап.ремон автомобиля ЗИЛ 130 без з/частей</t>
  </si>
  <si>
    <t>снятие и установка двигат.на автомоб.</t>
  </si>
  <si>
    <t>№24-м/2014 от 07.04.2014г.</t>
  </si>
  <si>
    <t>07.04.2014-31.12.2014гг.</t>
  </si>
  <si>
    <t>№25-р/2014 от 04.04.2014г.</t>
  </si>
  <si>
    <t>№26-у/2014 от 01.04.2014г.</t>
  </si>
  <si>
    <t>г.Ангарск,                        212 кв-л, д. 15 - 123</t>
  </si>
  <si>
    <t>01.04.2014-31.12.2014гг.</t>
  </si>
  <si>
    <t>г.Ангарск,                                                      257-й квартал, дом №10, кв.1</t>
  </si>
  <si>
    <t>эл.монтажные работы</t>
  </si>
  <si>
    <t>№10/04-2014 от 07.04.2014г.</t>
  </si>
  <si>
    <t>07.04.2014-30.04.2014гг.</t>
  </si>
  <si>
    <t>№28-п/2014 от 07.04.2014г.</t>
  </si>
  <si>
    <t>кальмары</t>
  </si>
  <si>
    <t>крабовые палочки</t>
  </si>
  <si>
    <t>треска б/г</t>
  </si>
  <si>
    <t>цыплята бр</t>
  </si>
  <si>
    <t>№18-п/2014 от 01.04.2014г</t>
  </si>
  <si>
    <t>01.04.2014-30.04.2014гг.</t>
  </si>
  <si>
    <t>масло крестьянское</t>
  </si>
  <si>
    <t>огрцы маринов.</t>
  </si>
  <si>
    <t>майонез</t>
  </si>
  <si>
    <t>№20-п/2014 от 02.04.2014г</t>
  </si>
  <si>
    <t>02.04.2014-30.04.2014гг.</t>
  </si>
  <si>
    <t>№27-п/2014 от 07.04.2014г.</t>
  </si>
  <si>
    <t>ООО "Метрологический центр"</t>
  </si>
  <si>
    <t>г.Ангарск 33-й мкр, дом №1, оф.53</t>
  </si>
  <si>
    <t>поверка счетчика воды Ду-32мм</t>
  </si>
  <si>
    <t>№20С-14 от 18.04.2014г.</t>
  </si>
  <si>
    <t>18.04.2014-31.12.2014гг.</t>
  </si>
  <si>
    <t>колпак поварской</t>
  </si>
  <si>
    <t>куртка поварская</t>
  </si>
  <si>
    <t>фартук повара</t>
  </si>
  <si>
    <t xml:space="preserve">фартук </t>
  </si>
  <si>
    <t>халат мед.</t>
  </si>
  <si>
    <t>халат</t>
  </si>
  <si>
    <t>шапка-берет (однораз.)</t>
  </si>
  <si>
    <t>утилизация ртутьсодерж. ламп б/у</t>
  </si>
  <si>
    <t>тех.обслуживание эл.техн.установок</t>
  </si>
  <si>
    <t>тех.обслуж.ОПС</t>
  </si>
  <si>
    <t>№219А/2014 от 01.03.2014г.</t>
  </si>
  <si>
    <t>г.Братск,                                         ул.Кирова 5 - 18</t>
  </si>
  <si>
    <t>01.03.2014-31.12.2014гг.</t>
  </si>
  <si>
    <t>ИП Мезенцев Николай Львович</t>
  </si>
  <si>
    <t>г.Ангарск, 29мик/н, дом №12, кв.139</t>
  </si>
  <si>
    <t>№32 от 03.04.2014г.</t>
  </si>
  <si>
    <t>03.04.2014-31.12.2014гг.</t>
  </si>
  <si>
    <t>Отбор: Учреждение "ГАПОУ ИО АИТ"</t>
  </si>
  <si>
    <t>ОАО "Ангарская нефтехимическая Компания"</t>
  </si>
  <si>
    <t>№7754-13 от 01.01.2013г</t>
  </si>
  <si>
    <t>01.01.2014-30.06.2014гг.</t>
  </si>
  <si>
    <t>водоотведение и очистка сточных вод</t>
  </si>
  <si>
    <t>г. Ангарск-30 т-п 325116</t>
  </si>
  <si>
    <t>ИП Митюгин Александр Викторович</t>
  </si>
  <si>
    <t>ООО "Производственное объединение "Ангарская городская типография"</t>
  </si>
  <si>
    <t>голограмма</t>
  </si>
  <si>
    <t>г.Ангарск, 206 кв-л, д.2, кв.100</t>
  </si>
  <si>
    <t>оплата проезда сирот</t>
  </si>
  <si>
    <t>№645/14 от 24.03.2014г.</t>
  </si>
  <si>
    <t>01.04.2014-30.06.2014гг.</t>
  </si>
  <si>
    <t>№19-п/2014 от 01.04.2014г.</t>
  </si>
  <si>
    <t>№08/01-14 от 30.12.2013г.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</si>
  <si>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</si>
  <si>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</si>
  <si>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</si>
  <si>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</si>
  <si>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</si>
  <si>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</si>
  <si>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</si>
  <si>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</si>
  <si>
    <t>№КАОО00001695 от 03.03.2014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</si>
</sst>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6" xfId="3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12" xfId="2" applyNumberFormat="1" applyFont="1" applyBorder="1" applyAlignment="1">
      <alignment horizontal="center" vertical="center" wrapText="1"/>
    </xf>
    <xf numFmtId="0" fontId="8" fillId="0" borderId="10" xfId="2" applyNumberFormat="1" applyFont="1" applyBorder="1" applyAlignment="1">
      <alignment horizontal="center" vertical="center" wrapText="1"/>
    </xf>
    <xf numFmtId="0" fontId="8" fillId="0" borderId="13" xfId="2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view="pageBreakPreview" topLeftCell="A70" zoomScaleSheetLayoutView="100" workbookViewId="0">
      <selection activeCell="D83" sqref="D83"/>
    </sheetView>
  </sheetViews>
  <sheetFormatPr defaultRowHeight="15"/>
  <cols>
    <col min="1" max="1" width="5.85546875" style="2" customWidth="1"/>
    <col min="2" max="2" width="20.42578125" style="2" customWidth="1"/>
    <col min="3" max="3" width="19.28515625" style="2" customWidth="1"/>
    <col min="4" max="4" width="14.42578125" style="2" customWidth="1"/>
    <col min="5" max="5" width="12" style="2" customWidth="1"/>
    <col min="6" max="6" width="21.85546875" style="2" customWidth="1"/>
    <col min="7" max="7" width="12.85546875" style="2" customWidth="1"/>
    <col min="8" max="8" width="11.85546875" style="2" customWidth="1"/>
    <col min="9" max="9" width="16" style="2" customWidth="1"/>
    <col min="10" max="10" width="12.28515625" style="2" customWidth="1"/>
    <col min="11" max="16384" width="9.140625" style="2"/>
  </cols>
  <sheetData>
    <row r="1" spans="1:9">
      <c r="A1" s="71" t="s">
        <v>228</v>
      </c>
      <c r="B1" s="71"/>
      <c r="C1" s="71"/>
      <c r="D1" s="71"/>
      <c r="E1" s="71"/>
    </row>
    <row r="2" spans="1:9" ht="18.75">
      <c r="A2" s="72" t="s">
        <v>0</v>
      </c>
      <c r="B2" s="72"/>
      <c r="C2" s="72"/>
      <c r="D2" s="72"/>
    </row>
    <row r="3" spans="1:9" ht="15.75" thickBot="1">
      <c r="A3" s="1" t="s">
        <v>1</v>
      </c>
      <c r="D3" s="73" t="s">
        <v>112</v>
      </c>
      <c r="E3" s="73"/>
      <c r="F3" s="73"/>
      <c r="G3" s="3"/>
      <c r="H3" s="3"/>
      <c r="I3" s="3"/>
    </row>
    <row r="4" spans="1:9" ht="15.75" thickBot="1">
      <c r="A4" s="74" t="s">
        <v>2</v>
      </c>
      <c r="B4" s="76" t="s">
        <v>3</v>
      </c>
      <c r="C4" s="77"/>
      <c r="D4" s="78"/>
      <c r="E4" s="79" t="s">
        <v>4</v>
      </c>
      <c r="F4" s="76" t="s">
        <v>5</v>
      </c>
      <c r="G4" s="77"/>
      <c r="H4" s="77"/>
      <c r="I4" s="78"/>
    </row>
    <row r="5" spans="1:9" ht="26.25" thickBot="1">
      <c r="A5" s="75"/>
      <c r="B5" s="11" t="s">
        <v>6</v>
      </c>
      <c r="C5" s="11" t="s">
        <v>7</v>
      </c>
      <c r="D5" s="8" t="s">
        <v>8</v>
      </c>
      <c r="E5" s="80"/>
      <c r="F5" s="12" t="s">
        <v>9</v>
      </c>
      <c r="G5" s="13" t="s">
        <v>50</v>
      </c>
      <c r="H5" s="12" t="s">
        <v>51</v>
      </c>
      <c r="I5" s="6" t="s">
        <v>52</v>
      </c>
    </row>
    <row r="6" spans="1:9" ht="13.5" customHeight="1" thickBot="1">
      <c r="A6" s="85">
        <v>1</v>
      </c>
      <c r="B6" s="61" t="s">
        <v>53</v>
      </c>
      <c r="C6" s="61" t="s">
        <v>54</v>
      </c>
      <c r="D6" s="61" t="s">
        <v>193</v>
      </c>
      <c r="E6" s="61" t="s">
        <v>192</v>
      </c>
      <c r="F6" s="14" t="s">
        <v>55</v>
      </c>
      <c r="G6" s="15">
        <v>500</v>
      </c>
      <c r="H6" s="16">
        <f>I6/G6</f>
        <v>18.5</v>
      </c>
      <c r="I6" s="17">
        <v>9250</v>
      </c>
    </row>
    <row r="7" spans="1:9" ht="13.5" customHeight="1" thickBot="1">
      <c r="A7" s="86"/>
      <c r="B7" s="69"/>
      <c r="C7" s="69"/>
      <c r="D7" s="69"/>
      <c r="E7" s="69"/>
      <c r="F7" s="18" t="s">
        <v>102</v>
      </c>
      <c r="G7" s="15">
        <v>50</v>
      </c>
      <c r="H7" s="16">
        <f t="shared" ref="H7:H84" si="0">I7/G7</f>
        <v>36.200000000000003</v>
      </c>
      <c r="I7" s="17">
        <v>1810</v>
      </c>
    </row>
    <row r="8" spans="1:9" ht="13.5" customHeight="1" thickBot="1">
      <c r="A8" s="59">
        <v>2</v>
      </c>
      <c r="B8" s="81" t="s">
        <v>44</v>
      </c>
      <c r="C8" s="83" t="s">
        <v>56</v>
      </c>
      <c r="D8" s="81" t="s">
        <v>198</v>
      </c>
      <c r="E8" s="61" t="s">
        <v>199</v>
      </c>
      <c r="F8" s="19" t="s">
        <v>75</v>
      </c>
      <c r="G8" s="20">
        <v>33</v>
      </c>
      <c r="H8" s="16">
        <f t="shared" si="0"/>
        <v>120</v>
      </c>
      <c r="I8" s="17">
        <v>3960</v>
      </c>
    </row>
    <row r="9" spans="1:9" ht="13.5" customHeight="1" thickBot="1">
      <c r="A9" s="68"/>
      <c r="B9" s="82"/>
      <c r="C9" s="84"/>
      <c r="D9" s="82"/>
      <c r="E9" s="69"/>
      <c r="F9" s="15" t="s">
        <v>73</v>
      </c>
      <c r="G9" s="15">
        <v>43.512</v>
      </c>
      <c r="H9" s="16">
        <f t="shared" si="0"/>
        <v>278.00009192866338</v>
      </c>
      <c r="I9" s="17">
        <v>12096.34</v>
      </c>
    </row>
    <row r="10" spans="1:9" ht="13.5" customHeight="1" thickBot="1">
      <c r="A10" s="68"/>
      <c r="B10" s="82"/>
      <c r="C10" s="84"/>
      <c r="D10" s="82"/>
      <c r="E10" s="69"/>
      <c r="F10" s="15" t="s">
        <v>194</v>
      </c>
      <c r="G10" s="15">
        <v>24</v>
      </c>
      <c r="H10" s="16">
        <f t="shared" si="0"/>
        <v>95</v>
      </c>
      <c r="I10" s="17">
        <v>2280</v>
      </c>
    </row>
    <row r="11" spans="1:9" ht="13.5" customHeight="1" thickBot="1">
      <c r="A11" s="68"/>
      <c r="B11" s="82"/>
      <c r="C11" s="84"/>
      <c r="D11" s="82"/>
      <c r="E11" s="69"/>
      <c r="F11" s="15" t="s">
        <v>195</v>
      </c>
      <c r="G11" s="15">
        <v>6</v>
      </c>
      <c r="H11" s="16">
        <f t="shared" si="0"/>
        <v>125</v>
      </c>
      <c r="I11" s="17">
        <v>750</v>
      </c>
    </row>
    <row r="12" spans="1:9" ht="13.5" customHeight="1" thickBot="1">
      <c r="A12" s="68"/>
      <c r="B12" s="82"/>
      <c r="C12" s="84"/>
      <c r="D12" s="82"/>
      <c r="E12" s="69"/>
      <c r="F12" s="15" t="s">
        <v>196</v>
      </c>
      <c r="G12" s="15">
        <v>22.3</v>
      </c>
      <c r="H12" s="16">
        <f t="shared" si="0"/>
        <v>110</v>
      </c>
      <c r="I12" s="17">
        <v>2453</v>
      </c>
    </row>
    <row r="13" spans="1:9" ht="13.5" customHeight="1" thickBot="1">
      <c r="A13" s="68"/>
      <c r="B13" s="82"/>
      <c r="C13" s="84"/>
      <c r="D13" s="82"/>
      <c r="E13" s="69"/>
      <c r="F13" s="15" t="s">
        <v>74</v>
      </c>
      <c r="G13" s="15">
        <v>73.42</v>
      </c>
      <c r="H13" s="16">
        <f t="shared" si="0"/>
        <v>259.94878779624077</v>
      </c>
      <c r="I13" s="17">
        <v>19085.439999999999</v>
      </c>
    </row>
    <row r="14" spans="1:9" ht="13.5" customHeight="1" thickBot="1">
      <c r="A14" s="68"/>
      <c r="B14" s="82"/>
      <c r="C14" s="84"/>
      <c r="D14" s="82"/>
      <c r="E14" s="69"/>
      <c r="F14" s="15" t="s">
        <v>197</v>
      </c>
      <c r="G14" s="15">
        <v>102.1</v>
      </c>
      <c r="H14" s="16">
        <f t="shared" si="0"/>
        <v>110</v>
      </c>
      <c r="I14" s="17">
        <v>11231</v>
      </c>
    </row>
    <row r="15" spans="1:9" ht="13.5" customHeight="1" thickBot="1">
      <c r="A15" s="68"/>
      <c r="B15" s="82"/>
      <c r="C15" s="84"/>
      <c r="D15" s="82"/>
      <c r="E15" s="69"/>
      <c r="F15" s="15" t="s">
        <v>45</v>
      </c>
      <c r="G15" s="15">
        <v>22</v>
      </c>
      <c r="H15" s="16">
        <f t="shared" si="0"/>
        <v>138</v>
      </c>
      <c r="I15" s="17">
        <v>3036</v>
      </c>
    </row>
    <row r="16" spans="1:9" ht="13.5" customHeight="1" thickBot="1">
      <c r="A16" s="59">
        <v>3</v>
      </c>
      <c r="B16" s="61" t="s">
        <v>57</v>
      </c>
      <c r="C16" s="61" t="s">
        <v>58</v>
      </c>
      <c r="D16" s="61" t="s">
        <v>203</v>
      </c>
      <c r="E16" s="61" t="s">
        <v>204</v>
      </c>
      <c r="F16" s="21" t="s">
        <v>200</v>
      </c>
      <c r="G16" s="22">
        <v>8</v>
      </c>
      <c r="H16" s="23">
        <f t="shared" si="0"/>
        <v>105</v>
      </c>
      <c r="I16" s="24">
        <v>840</v>
      </c>
    </row>
    <row r="17" spans="1:9" ht="13.5" customHeight="1" thickBot="1">
      <c r="A17" s="68"/>
      <c r="B17" s="69"/>
      <c r="C17" s="69"/>
      <c r="D17" s="69"/>
      <c r="E17" s="69"/>
      <c r="F17" s="15" t="s">
        <v>59</v>
      </c>
      <c r="G17" s="14">
        <v>11.86</v>
      </c>
      <c r="H17" s="25">
        <f t="shared" si="0"/>
        <v>265</v>
      </c>
      <c r="I17" s="17">
        <v>3142.9</v>
      </c>
    </row>
    <row r="18" spans="1:9" ht="13.5" customHeight="1" thickBot="1">
      <c r="A18" s="68"/>
      <c r="B18" s="69"/>
      <c r="C18" s="69"/>
      <c r="D18" s="69"/>
      <c r="E18" s="69"/>
      <c r="F18" s="21" t="s">
        <v>103</v>
      </c>
      <c r="G18" s="15">
        <v>18</v>
      </c>
      <c r="H18" s="25">
        <f t="shared" si="0"/>
        <v>126</v>
      </c>
      <c r="I18" s="17">
        <v>2268</v>
      </c>
    </row>
    <row r="19" spans="1:9" ht="13.5" customHeight="1" thickBot="1">
      <c r="A19" s="68"/>
      <c r="B19" s="69"/>
      <c r="C19" s="69"/>
      <c r="D19" s="62"/>
      <c r="E19" s="62"/>
      <c r="F19" s="15" t="s">
        <v>201</v>
      </c>
      <c r="G19" s="26">
        <v>71.040000000000006</v>
      </c>
      <c r="H19" s="25">
        <f>I19/G19</f>
        <v>53.378378378378372</v>
      </c>
      <c r="I19" s="17">
        <v>3792</v>
      </c>
    </row>
    <row r="20" spans="1:9" ht="13.5" customHeight="1" thickBot="1">
      <c r="A20" s="68"/>
      <c r="B20" s="69"/>
      <c r="C20" s="69"/>
      <c r="D20" s="27" t="s">
        <v>205</v>
      </c>
      <c r="E20" s="27" t="s">
        <v>192</v>
      </c>
      <c r="F20" s="21" t="s">
        <v>202</v>
      </c>
      <c r="G20" s="18">
        <v>67.2</v>
      </c>
      <c r="H20" s="25">
        <f t="shared" si="0"/>
        <v>77.5</v>
      </c>
      <c r="I20" s="17">
        <v>5208</v>
      </c>
    </row>
    <row r="21" spans="1:9" ht="13.5" customHeight="1" thickBot="1">
      <c r="A21" s="59">
        <v>4</v>
      </c>
      <c r="B21" s="61" t="s">
        <v>35</v>
      </c>
      <c r="C21" s="61" t="s">
        <v>36</v>
      </c>
      <c r="D21" s="61" t="s">
        <v>239</v>
      </c>
      <c r="E21" s="61" t="s">
        <v>240</v>
      </c>
      <c r="F21" s="15" t="s">
        <v>86</v>
      </c>
      <c r="G21" s="15">
        <v>30.718</v>
      </c>
      <c r="H21" s="25">
        <f t="shared" si="0"/>
        <v>181.00006510840549</v>
      </c>
      <c r="I21" s="17">
        <v>5559.96</v>
      </c>
    </row>
    <row r="22" spans="1:9" ht="13.5" customHeight="1" thickBot="1">
      <c r="A22" s="68"/>
      <c r="B22" s="69"/>
      <c r="C22" s="69"/>
      <c r="D22" s="69"/>
      <c r="E22" s="69"/>
      <c r="F22" s="15" t="s">
        <v>37</v>
      </c>
      <c r="G22" s="15">
        <v>57.914999999999999</v>
      </c>
      <c r="H22" s="25">
        <f t="shared" si="0"/>
        <v>114.50004316670984</v>
      </c>
      <c r="I22" s="17">
        <v>6631.27</v>
      </c>
    </row>
    <row r="23" spans="1:9" ht="13.5" customHeight="1" thickBot="1">
      <c r="A23" s="68"/>
      <c r="B23" s="69"/>
      <c r="C23" s="69"/>
      <c r="D23" s="69"/>
      <c r="E23" s="69"/>
      <c r="F23" s="21" t="s">
        <v>43</v>
      </c>
      <c r="G23" s="21">
        <v>960</v>
      </c>
      <c r="H23" s="23">
        <f t="shared" si="0"/>
        <v>5.27</v>
      </c>
      <c r="I23" s="24">
        <v>5059.2</v>
      </c>
    </row>
    <row r="24" spans="1:9" ht="13.5" customHeight="1" thickBot="1">
      <c r="A24" s="59">
        <v>5</v>
      </c>
      <c r="B24" s="61" t="s">
        <v>46</v>
      </c>
      <c r="C24" s="61" t="s">
        <v>72</v>
      </c>
      <c r="D24" s="61" t="s">
        <v>241</v>
      </c>
      <c r="E24" s="61" t="s">
        <v>199</v>
      </c>
      <c r="F24" s="28" t="s">
        <v>39</v>
      </c>
      <c r="G24" s="15">
        <v>190</v>
      </c>
      <c r="H24" s="25">
        <f t="shared" si="0"/>
        <v>17.936842105263157</v>
      </c>
      <c r="I24" s="17">
        <v>3408</v>
      </c>
    </row>
    <row r="25" spans="1:9" ht="13.5" customHeight="1" thickBot="1">
      <c r="A25" s="68"/>
      <c r="B25" s="69"/>
      <c r="C25" s="69"/>
      <c r="D25" s="69"/>
      <c r="E25" s="69"/>
      <c r="F25" s="28" t="s">
        <v>38</v>
      </c>
      <c r="G25" s="15">
        <v>499</v>
      </c>
      <c r="H25" s="25">
        <f t="shared" si="0"/>
        <v>27</v>
      </c>
      <c r="I25" s="17">
        <v>13473</v>
      </c>
    </row>
    <row r="26" spans="1:9" ht="13.5" customHeight="1" thickBot="1">
      <c r="A26" s="68"/>
      <c r="B26" s="69"/>
      <c r="C26" s="69"/>
      <c r="D26" s="69"/>
      <c r="E26" s="69"/>
      <c r="F26" s="28" t="s">
        <v>40</v>
      </c>
      <c r="G26" s="21">
        <v>115</v>
      </c>
      <c r="H26" s="23">
        <f t="shared" si="0"/>
        <v>40</v>
      </c>
      <c r="I26" s="24">
        <v>4600</v>
      </c>
    </row>
    <row r="27" spans="1:9" ht="13.5" customHeight="1" thickBot="1">
      <c r="A27" s="68"/>
      <c r="B27" s="69"/>
      <c r="C27" s="69"/>
      <c r="D27" s="69"/>
      <c r="E27" s="69"/>
      <c r="F27" s="28" t="s">
        <v>41</v>
      </c>
      <c r="G27" s="15">
        <v>167</v>
      </c>
      <c r="H27" s="25">
        <f t="shared" si="0"/>
        <v>23.305389221556887</v>
      </c>
      <c r="I27" s="17">
        <v>3892</v>
      </c>
    </row>
    <row r="28" spans="1:9" ht="13.5" customHeight="1" thickBot="1">
      <c r="A28" s="68"/>
      <c r="B28" s="69"/>
      <c r="C28" s="69"/>
      <c r="D28" s="69"/>
      <c r="E28" s="69"/>
      <c r="F28" s="28" t="s">
        <v>104</v>
      </c>
      <c r="G28" s="15">
        <v>1</v>
      </c>
      <c r="H28" s="25">
        <f t="shared" si="0"/>
        <v>180</v>
      </c>
      <c r="I28" s="17">
        <v>180</v>
      </c>
    </row>
    <row r="29" spans="1:9" ht="13.5" customHeight="1" thickBot="1">
      <c r="A29" s="68"/>
      <c r="B29" s="69"/>
      <c r="C29" s="69"/>
      <c r="D29" s="69"/>
      <c r="E29" s="69"/>
      <c r="F29" s="28" t="s">
        <v>47</v>
      </c>
      <c r="G29" s="15">
        <v>33.9</v>
      </c>
      <c r="H29" s="25">
        <f t="shared" si="0"/>
        <v>89.572271386430685</v>
      </c>
      <c r="I29" s="17">
        <v>3036.5</v>
      </c>
    </row>
    <row r="30" spans="1:9" ht="13.5" customHeight="1" thickBot="1">
      <c r="A30" s="68"/>
      <c r="B30" s="69"/>
      <c r="C30" s="69"/>
      <c r="D30" s="69"/>
      <c r="E30" s="69"/>
      <c r="F30" s="15" t="s">
        <v>87</v>
      </c>
      <c r="G30" s="15">
        <v>7.3</v>
      </c>
      <c r="H30" s="25">
        <f t="shared" si="0"/>
        <v>115</v>
      </c>
      <c r="I30" s="17">
        <v>839.5</v>
      </c>
    </row>
    <row r="31" spans="1:9" ht="13.5" customHeight="1" thickBot="1">
      <c r="A31" s="68"/>
      <c r="B31" s="69"/>
      <c r="C31" s="69"/>
      <c r="D31" s="69"/>
      <c r="E31" s="69"/>
      <c r="F31" s="18" t="s">
        <v>48</v>
      </c>
      <c r="G31" s="15">
        <v>15.5</v>
      </c>
      <c r="H31" s="25">
        <f t="shared" ref="H31:H32" si="1">I31/G31</f>
        <v>90</v>
      </c>
      <c r="I31" s="17">
        <v>1395</v>
      </c>
    </row>
    <row r="32" spans="1:9" ht="13.5" customHeight="1" thickBot="1">
      <c r="A32" s="68"/>
      <c r="B32" s="69"/>
      <c r="C32" s="69"/>
      <c r="D32" s="69"/>
      <c r="E32" s="69"/>
      <c r="F32" s="18" t="s">
        <v>42</v>
      </c>
      <c r="G32" s="15">
        <v>36</v>
      </c>
      <c r="H32" s="25">
        <f t="shared" si="1"/>
        <v>25</v>
      </c>
      <c r="I32" s="17">
        <v>900</v>
      </c>
    </row>
    <row r="33" spans="1:10" ht="13.5" customHeight="1" thickBot="1">
      <c r="A33" s="68"/>
      <c r="B33" s="69"/>
      <c r="C33" s="69"/>
      <c r="D33" s="69"/>
      <c r="E33" s="69"/>
      <c r="F33" s="18" t="s">
        <v>49</v>
      </c>
      <c r="G33" s="15">
        <v>30.5</v>
      </c>
      <c r="H33" s="25">
        <f t="shared" si="0"/>
        <v>55.475409836065573</v>
      </c>
      <c r="I33" s="17">
        <v>1692</v>
      </c>
    </row>
    <row r="34" spans="1:10" ht="36" customHeight="1" thickBot="1">
      <c r="A34" s="15">
        <v>6</v>
      </c>
      <c r="B34" s="28" t="s">
        <v>10</v>
      </c>
      <c r="C34" s="29" t="s">
        <v>60</v>
      </c>
      <c r="D34" s="30" t="s">
        <v>83</v>
      </c>
      <c r="E34" s="28" t="s">
        <v>84</v>
      </c>
      <c r="F34" s="28" t="s">
        <v>88</v>
      </c>
      <c r="G34" s="15">
        <v>577</v>
      </c>
      <c r="H34" s="25">
        <f t="shared" si="0"/>
        <v>30.799999999999997</v>
      </c>
      <c r="I34" s="17">
        <v>17771.599999999999</v>
      </c>
      <c r="J34" s="5"/>
    </row>
    <row r="35" spans="1:10" ht="13.5" customHeight="1" thickBot="1">
      <c r="A35" s="59">
        <v>7</v>
      </c>
      <c r="B35" s="66" t="s">
        <v>126</v>
      </c>
      <c r="C35" s="66" t="s">
        <v>180</v>
      </c>
      <c r="D35" s="66"/>
      <c r="E35" s="66"/>
      <c r="F35" s="10" t="s">
        <v>99</v>
      </c>
      <c r="G35" s="15">
        <v>45</v>
      </c>
      <c r="H35" s="25">
        <f t="shared" si="0"/>
        <v>40.76</v>
      </c>
      <c r="I35" s="17">
        <v>1834.2</v>
      </c>
      <c r="J35" s="7"/>
    </row>
    <row r="36" spans="1:10" ht="13.5" customHeight="1" thickBot="1">
      <c r="A36" s="68"/>
      <c r="B36" s="70"/>
      <c r="C36" s="70"/>
      <c r="D36" s="70"/>
      <c r="E36" s="70"/>
      <c r="F36" s="10" t="s">
        <v>98</v>
      </c>
      <c r="G36" s="15">
        <v>23.1</v>
      </c>
      <c r="H36" s="25">
        <f t="shared" si="0"/>
        <v>65.142857142857139</v>
      </c>
      <c r="I36" s="17">
        <v>1504.8</v>
      </c>
      <c r="J36" s="7"/>
    </row>
    <row r="37" spans="1:10" ht="13.5" customHeight="1" thickBot="1">
      <c r="A37" s="68"/>
      <c r="B37" s="70"/>
      <c r="C37" s="70"/>
      <c r="D37" s="70"/>
      <c r="E37" s="70"/>
      <c r="F37" s="10" t="s">
        <v>127</v>
      </c>
      <c r="G37" s="15">
        <v>18</v>
      </c>
      <c r="H37" s="25">
        <f t="shared" si="0"/>
        <v>61.400000000000006</v>
      </c>
      <c r="I37" s="17">
        <v>1105.2</v>
      </c>
      <c r="J37" s="7"/>
    </row>
    <row r="38" spans="1:10" ht="13.5" customHeight="1" thickBot="1">
      <c r="A38" s="68"/>
      <c r="B38" s="70"/>
      <c r="C38" s="70"/>
      <c r="D38" s="70"/>
      <c r="E38" s="70"/>
      <c r="F38" s="10" t="s">
        <v>128</v>
      </c>
      <c r="G38" s="15">
        <v>10</v>
      </c>
      <c r="H38" s="31">
        <f t="shared" si="0"/>
        <v>102.5</v>
      </c>
      <c r="I38" s="17">
        <v>1025</v>
      </c>
      <c r="J38" s="7"/>
    </row>
    <row r="39" spans="1:10" ht="13.5" customHeight="1" thickBot="1">
      <c r="A39" s="68"/>
      <c r="B39" s="70"/>
      <c r="C39" s="70"/>
      <c r="D39" s="70"/>
      <c r="E39" s="70"/>
      <c r="F39" s="10" t="s">
        <v>129</v>
      </c>
      <c r="G39" s="15">
        <v>11.25</v>
      </c>
      <c r="H39" s="31">
        <f t="shared" si="0"/>
        <v>89.733333333333334</v>
      </c>
      <c r="I39" s="17">
        <v>1009.5</v>
      </c>
      <c r="J39" s="7"/>
    </row>
    <row r="40" spans="1:10" ht="13.5" customHeight="1" thickBot="1">
      <c r="A40" s="68"/>
      <c r="B40" s="70"/>
      <c r="C40" s="70"/>
      <c r="D40" s="70"/>
      <c r="E40" s="70"/>
      <c r="F40" s="10" t="s">
        <v>130</v>
      </c>
      <c r="G40" s="15">
        <v>175</v>
      </c>
      <c r="H40" s="31">
        <f t="shared" si="0"/>
        <v>5.18</v>
      </c>
      <c r="I40" s="17">
        <f>259+647.5</f>
        <v>906.5</v>
      </c>
      <c r="J40" s="7"/>
    </row>
    <row r="41" spans="1:10" ht="13.5" customHeight="1" thickBot="1">
      <c r="A41" s="68"/>
      <c r="B41" s="70"/>
      <c r="C41" s="70"/>
      <c r="D41" s="70"/>
      <c r="E41" s="70"/>
      <c r="F41" s="10" t="s">
        <v>131</v>
      </c>
      <c r="G41" s="15">
        <v>10</v>
      </c>
      <c r="H41" s="31">
        <f t="shared" si="0"/>
        <v>31.7</v>
      </c>
      <c r="I41" s="17">
        <v>317</v>
      </c>
      <c r="J41" s="7"/>
    </row>
    <row r="42" spans="1:10" ht="13.5" customHeight="1" thickBot="1">
      <c r="A42" s="68"/>
      <c r="B42" s="70"/>
      <c r="C42" s="70"/>
      <c r="D42" s="70"/>
      <c r="E42" s="70"/>
      <c r="F42" s="10" t="s">
        <v>132</v>
      </c>
      <c r="G42" s="15">
        <v>10.8</v>
      </c>
      <c r="H42" s="31">
        <f t="shared" si="0"/>
        <v>55.777777777777771</v>
      </c>
      <c r="I42" s="17">
        <v>602.4</v>
      </c>
      <c r="J42" s="7"/>
    </row>
    <row r="43" spans="1:10" ht="13.5" customHeight="1" thickBot="1">
      <c r="A43" s="68"/>
      <c r="B43" s="70"/>
      <c r="C43" s="70"/>
      <c r="D43" s="70"/>
      <c r="E43" s="70"/>
      <c r="F43" s="10" t="s">
        <v>133</v>
      </c>
      <c r="G43" s="15">
        <v>36.270000000000003</v>
      </c>
      <c r="H43" s="31">
        <f t="shared" si="0"/>
        <v>35.107526881720425</v>
      </c>
      <c r="I43" s="17">
        <v>1273.3499999999999</v>
      </c>
      <c r="J43" s="7"/>
    </row>
    <row r="44" spans="1:10" ht="13.5" customHeight="1" thickBot="1">
      <c r="A44" s="68"/>
      <c r="B44" s="70"/>
      <c r="C44" s="70"/>
      <c r="D44" s="70"/>
      <c r="E44" s="70"/>
      <c r="F44" s="10" t="s">
        <v>134</v>
      </c>
      <c r="G44" s="15">
        <v>10</v>
      </c>
      <c r="H44" s="31">
        <f t="shared" si="0"/>
        <v>24.8</v>
      </c>
      <c r="I44" s="17">
        <v>248</v>
      </c>
      <c r="J44" s="7"/>
    </row>
    <row r="45" spans="1:10" ht="13.5" customHeight="1" thickBot="1">
      <c r="A45" s="68"/>
      <c r="B45" s="70"/>
      <c r="C45" s="70"/>
      <c r="D45" s="70"/>
      <c r="E45" s="70"/>
      <c r="F45" s="10" t="s">
        <v>135</v>
      </c>
      <c r="G45" s="15">
        <v>60</v>
      </c>
      <c r="H45" s="31">
        <f t="shared" si="0"/>
        <v>36.85</v>
      </c>
      <c r="I45" s="17">
        <v>2211</v>
      </c>
      <c r="J45" s="7"/>
    </row>
    <row r="46" spans="1:10" ht="13.5" customHeight="1" thickBot="1">
      <c r="A46" s="68"/>
      <c r="B46" s="70"/>
      <c r="C46" s="70"/>
      <c r="D46" s="70"/>
      <c r="E46" s="70"/>
      <c r="F46" s="10" t="s">
        <v>136</v>
      </c>
      <c r="G46" s="15">
        <v>80</v>
      </c>
      <c r="H46" s="31"/>
      <c r="I46" s="17">
        <f>1078+490</f>
        <v>1568</v>
      </c>
      <c r="J46" s="7"/>
    </row>
    <row r="47" spans="1:10" ht="13.5" customHeight="1" thickBot="1">
      <c r="A47" s="68"/>
      <c r="B47" s="70"/>
      <c r="C47" s="70"/>
      <c r="D47" s="70"/>
      <c r="E47" s="70"/>
      <c r="F47" s="10" t="s">
        <v>137</v>
      </c>
      <c r="G47" s="15">
        <v>80</v>
      </c>
      <c r="H47" s="31">
        <f t="shared" si="0"/>
        <v>13.65</v>
      </c>
      <c r="I47" s="17">
        <v>1092</v>
      </c>
      <c r="J47" s="7"/>
    </row>
    <row r="48" spans="1:10" ht="13.5" customHeight="1" thickBot="1">
      <c r="A48" s="68"/>
      <c r="B48" s="70"/>
      <c r="C48" s="70"/>
      <c r="D48" s="70"/>
      <c r="E48" s="70"/>
      <c r="F48" s="10" t="s">
        <v>138</v>
      </c>
      <c r="G48" s="15">
        <v>10</v>
      </c>
      <c r="H48" s="31">
        <f t="shared" si="0"/>
        <v>32.21</v>
      </c>
      <c r="I48" s="17">
        <v>322.10000000000002</v>
      </c>
      <c r="J48" s="7"/>
    </row>
    <row r="49" spans="1:10" ht="13.5" customHeight="1" thickBot="1">
      <c r="A49" s="68"/>
      <c r="B49" s="70"/>
      <c r="C49" s="70"/>
      <c r="D49" s="70"/>
      <c r="E49" s="70"/>
      <c r="F49" s="10" t="s">
        <v>139</v>
      </c>
      <c r="G49" s="15">
        <v>30</v>
      </c>
      <c r="H49" s="31">
        <f t="shared" si="0"/>
        <v>18.95</v>
      </c>
      <c r="I49" s="17">
        <v>568.5</v>
      </c>
      <c r="J49" s="7"/>
    </row>
    <row r="50" spans="1:10" ht="13.5" customHeight="1" thickBot="1">
      <c r="A50" s="68"/>
      <c r="B50" s="70"/>
      <c r="C50" s="70"/>
      <c r="D50" s="70"/>
      <c r="E50" s="70"/>
      <c r="F50" s="10" t="s">
        <v>140</v>
      </c>
      <c r="G50" s="32">
        <v>8</v>
      </c>
      <c r="H50" s="33">
        <f t="shared" si="0"/>
        <v>92.75</v>
      </c>
      <c r="I50" s="34">
        <v>742</v>
      </c>
      <c r="J50" s="7"/>
    </row>
    <row r="51" spans="1:10" ht="13.5" customHeight="1" thickBot="1">
      <c r="A51" s="60"/>
      <c r="B51" s="67"/>
      <c r="C51" s="67"/>
      <c r="D51" s="67"/>
      <c r="E51" s="67"/>
      <c r="F51" s="10" t="s">
        <v>141</v>
      </c>
      <c r="G51" s="32">
        <v>8.8000000000000007</v>
      </c>
      <c r="H51" s="33">
        <f t="shared" si="0"/>
        <v>96.249999999999986</v>
      </c>
      <c r="I51" s="34">
        <v>847</v>
      </c>
      <c r="J51" s="7"/>
    </row>
    <row r="52" spans="1:10" ht="27" customHeight="1" thickBot="1">
      <c r="A52" s="59">
        <v>8</v>
      </c>
      <c r="B52" s="61" t="s">
        <v>120</v>
      </c>
      <c r="C52" s="61" t="s">
        <v>159</v>
      </c>
      <c r="D52" s="61"/>
      <c r="E52" s="61"/>
      <c r="F52" s="10" t="s">
        <v>121</v>
      </c>
      <c r="G52" s="35">
        <v>1</v>
      </c>
      <c r="H52" s="25">
        <f t="shared" si="0"/>
        <v>12000</v>
      </c>
      <c r="I52" s="36">
        <v>12000</v>
      </c>
      <c r="J52" s="4"/>
    </row>
    <row r="53" spans="1:10" ht="18.75" customHeight="1" thickBot="1">
      <c r="A53" s="68"/>
      <c r="B53" s="69"/>
      <c r="C53" s="69"/>
      <c r="D53" s="69"/>
      <c r="E53" s="69"/>
      <c r="F53" s="10" t="s">
        <v>122</v>
      </c>
      <c r="G53" s="14">
        <v>1</v>
      </c>
      <c r="H53" s="25">
        <f t="shared" si="0"/>
        <v>600</v>
      </c>
      <c r="I53" s="37">
        <v>600</v>
      </c>
      <c r="J53" s="4"/>
    </row>
    <row r="54" spans="1:10" ht="26.25" customHeight="1" thickBot="1">
      <c r="A54" s="68"/>
      <c r="B54" s="69"/>
      <c r="C54" s="69"/>
      <c r="D54" s="69"/>
      <c r="E54" s="69"/>
      <c r="F54" s="10" t="s">
        <v>123</v>
      </c>
      <c r="G54" s="14">
        <v>1</v>
      </c>
      <c r="H54" s="25">
        <f t="shared" si="0"/>
        <v>100</v>
      </c>
      <c r="I54" s="37">
        <v>100</v>
      </c>
      <c r="J54" s="4"/>
    </row>
    <row r="55" spans="1:10" ht="24.75" thickBot="1">
      <c r="A55" s="68"/>
      <c r="B55" s="69"/>
      <c r="C55" s="69"/>
      <c r="D55" s="69"/>
      <c r="E55" s="69"/>
      <c r="F55" s="10" t="s">
        <v>124</v>
      </c>
      <c r="G55" s="14">
        <v>1</v>
      </c>
      <c r="H55" s="25">
        <f t="shared" si="0"/>
        <v>50</v>
      </c>
      <c r="I55" s="37">
        <v>50</v>
      </c>
      <c r="J55" s="4"/>
    </row>
    <row r="56" spans="1:10" ht="27.75" customHeight="1" thickBot="1">
      <c r="A56" s="68"/>
      <c r="B56" s="69"/>
      <c r="C56" s="69"/>
      <c r="D56" s="69"/>
      <c r="E56" s="69"/>
      <c r="F56" s="10" t="s">
        <v>125</v>
      </c>
      <c r="G56" s="14">
        <v>1</v>
      </c>
      <c r="H56" s="25">
        <f t="shared" si="0"/>
        <v>10</v>
      </c>
      <c r="I56" s="37">
        <v>10</v>
      </c>
      <c r="J56" s="4"/>
    </row>
    <row r="57" spans="1:10" ht="13.5" customHeight="1" thickBot="1">
      <c r="A57" s="59">
        <v>9</v>
      </c>
      <c r="B57" s="61" t="s">
        <v>117</v>
      </c>
      <c r="C57" s="61" t="s">
        <v>151</v>
      </c>
      <c r="D57" s="61" t="s">
        <v>160</v>
      </c>
      <c r="E57" s="61" t="s">
        <v>161</v>
      </c>
      <c r="F57" s="10" t="s">
        <v>118</v>
      </c>
      <c r="G57" s="14">
        <v>24.6</v>
      </c>
      <c r="H57" s="25">
        <f t="shared" si="0"/>
        <v>407.99999999999994</v>
      </c>
      <c r="I57" s="37">
        <v>10036.799999999999</v>
      </c>
      <c r="J57" s="4"/>
    </row>
    <row r="58" spans="1:10" ht="13.5" customHeight="1" thickBot="1">
      <c r="A58" s="68"/>
      <c r="B58" s="69"/>
      <c r="C58" s="69"/>
      <c r="D58" s="69"/>
      <c r="E58" s="69"/>
      <c r="F58" s="10" t="s">
        <v>119</v>
      </c>
      <c r="G58" s="14">
        <v>14.35</v>
      </c>
      <c r="H58" s="25">
        <f t="shared" ref="H58" si="2">I58/G58</f>
        <v>420</v>
      </c>
      <c r="I58" s="37">
        <v>6027</v>
      </c>
      <c r="J58" s="4"/>
    </row>
    <row r="59" spans="1:10" ht="13.5" customHeight="1" thickBot="1">
      <c r="A59" s="68"/>
      <c r="B59" s="69"/>
      <c r="C59" s="69"/>
      <c r="D59" s="69"/>
      <c r="E59" s="69"/>
      <c r="F59" s="10" t="s">
        <v>118</v>
      </c>
      <c r="G59" s="14">
        <v>17.100000000000001</v>
      </c>
      <c r="H59" s="25">
        <f t="shared" si="0"/>
        <v>408</v>
      </c>
      <c r="I59" s="37">
        <v>6976.8</v>
      </c>
      <c r="J59" s="4"/>
    </row>
    <row r="60" spans="1:10" ht="34.5" customHeight="1" thickBot="1">
      <c r="A60" s="38">
        <v>10</v>
      </c>
      <c r="B60" s="39" t="s">
        <v>113</v>
      </c>
      <c r="C60" s="39" t="s">
        <v>105</v>
      </c>
      <c r="D60" s="39" t="s">
        <v>162</v>
      </c>
      <c r="E60" s="39" t="s">
        <v>163</v>
      </c>
      <c r="F60" s="10" t="s">
        <v>114</v>
      </c>
      <c r="G60" s="14">
        <v>11</v>
      </c>
      <c r="H60" s="25">
        <f t="shared" si="0"/>
        <v>540</v>
      </c>
      <c r="I60" s="37">
        <v>5940</v>
      </c>
      <c r="J60" s="4"/>
    </row>
    <row r="61" spans="1:10" ht="27" customHeight="1" thickBot="1">
      <c r="A61" s="59">
        <v>11</v>
      </c>
      <c r="B61" s="61" t="s">
        <v>235</v>
      </c>
      <c r="C61" s="61" t="s">
        <v>177</v>
      </c>
      <c r="D61" s="61" t="s">
        <v>178</v>
      </c>
      <c r="E61" s="61" t="s">
        <v>179</v>
      </c>
      <c r="F61" s="10" t="s">
        <v>116</v>
      </c>
      <c r="G61" s="14">
        <v>50</v>
      </c>
      <c r="H61" s="25">
        <f t="shared" si="0"/>
        <v>61</v>
      </c>
      <c r="I61" s="37">
        <v>3050</v>
      </c>
      <c r="J61" s="4"/>
    </row>
    <row r="62" spans="1:10" ht="34.5" customHeight="1" thickBot="1">
      <c r="A62" s="60"/>
      <c r="B62" s="62"/>
      <c r="C62" s="62"/>
      <c r="D62" s="62"/>
      <c r="E62" s="62"/>
      <c r="F62" s="10" t="s">
        <v>115</v>
      </c>
      <c r="G62" s="14">
        <v>100</v>
      </c>
      <c r="H62" s="25">
        <f t="shared" si="0"/>
        <v>95</v>
      </c>
      <c r="I62" s="37">
        <v>9500</v>
      </c>
      <c r="J62" s="4"/>
    </row>
    <row r="63" spans="1:10" ht="13.5" customHeight="1" thickBot="1">
      <c r="A63" s="59">
        <v>12</v>
      </c>
      <c r="B63" s="61" t="s">
        <v>224</v>
      </c>
      <c r="C63" s="61" t="s">
        <v>225</v>
      </c>
      <c r="D63" s="61" t="s">
        <v>226</v>
      </c>
      <c r="E63" s="61" t="s">
        <v>227</v>
      </c>
      <c r="F63" s="10" t="s">
        <v>211</v>
      </c>
      <c r="G63" s="14">
        <v>5</v>
      </c>
      <c r="H63" s="25">
        <f t="shared" si="0"/>
        <v>110</v>
      </c>
      <c r="I63" s="37">
        <v>550</v>
      </c>
      <c r="J63" s="4"/>
    </row>
    <row r="64" spans="1:10" ht="13.5" customHeight="1" thickBot="1">
      <c r="A64" s="68"/>
      <c r="B64" s="69"/>
      <c r="C64" s="69"/>
      <c r="D64" s="69"/>
      <c r="E64" s="69"/>
      <c r="F64" s="10" t="s">
        <v>212</v>
      </c>
      <c r="G64" s="14">
        <v>18</v>
      </c>
      <c r="H64" s="25">
        <f t="shared" si="0"/>
        <v>250</v>
      </c>
      <c r="I64" s="37">
        <v>4500</v>
      </c>
      <c r="J64" s="4"/>
    </row>
    <row r="65" spans="1:10" ht="13.5" customHeight="1" thickBot="1">
      <c r="A65" s="68"/>
      <c r="B65" s="69"/>
      <c r="C65" s="69"/>
      <c r="D65" s="69"/>
      <c r="E65" s="69"/>
      <c r="F65" s="10" t="s">
        <v>213</v>
      </c>
      <c r="G65" s="14">
        <v>18</v>
      </c>
      <c r="H65" s="25">
        <f t="shared" si="0"/>
        <v>150</v>
      </c>
      <c r="I65" s="37">
        <v>2700</v>
      </c>
      <c r="J65" s="4"/>
    </row>
    <row r="66" spans="1:10" ht="13.5" customHeight="1" thickBot="1">
      <c r="A66" s="68"/>
      <c r="B66" s="69"/>
      <c r="C66" s="69"/>
      <c r="D66" s="69"/>
      <c r="E66" s="69"/>
      <c r="F66" s="10" t="s">
        <v>214</v>
      </c>
      <c r="G66" s="14">
        <v>8</v>
      </c>
      <c r="H66" s="25">
        <f t="shared" si="0"/>
        <v>250</v>
      </c>
      <c r="I66" s="37">
        <v>2000</v>
      </c>
      <c r="J66" s="4"/>
    </row>
    <row r="67" spans="1:10" ht="13.5" customHeight="1" thickBot="1">
      <c r="A67" s="68"/>
      <c r="B67" s="69"/>
      <c r="C67" s="69"/>
      <c r="D67" s="69"/>
      <c r="E67" s="69"/>
      <c r="F67" s="10" t="s">
        <v>215</v>
      </c>
      <c r="G67" s="14">
        <v>9</v>
      </c>
      <c r="H67" s="25">
        <f t="shared" si="0"/>
        <v>850</v>
      </c>
      <c r="I67" s="37">
        <v>7650</v>
      </c>
      <c r="J67" s="4"/>
    </row>
    <row r="68" spans="1:10" ht="13.5" customHeight="1" thickBot="1">
      <c r="A68" s="68"/>
      <c r="B68" s="69"/>
      <c r="C68" s="69"/>
      <c r="D68" s="69"/>
      <c r="E68" s="69"/>
      <c r="F68" s="10" t="s">
        <v>216</v>
      </c>
      <c r="G68" s="14">
        <v>3</v>
      </c>
      <c r="H68" s="25">
        <f t="shared" si="0"/>
        <v>650</v>
      </c>
      <c r="I68" s="37">
        <v>1950</v>
      </c>
      <c r="J68" s="4"/>
    </row>
    <row r="69" spans="1:10" ht="13.5" customHeight="1" thickBot="1">
      <c r="A69" s="60"/>
      <c r="B69" s="62"/>
      <c r="C69" s="62"/>
      <c r="D69" s="62"/>
      <c r="E69" s="62"/>
      <c r="F69" s="10" t="s">
        <v>217</v>
      </c>
      <c r="G69" s="14">
        <v>20</v>
      </c>
      <c r="H69" s="25">
        <f t="shared" si="0"/>
        <v>5</v>
      </c>
      <c r="I69" s="37">
        <v>100</v>
      </c>
      <c r="J69" s="4"/>
    </row>
    <row r="70" spans="1:10" ht="24.75" thickBot="1">
      <c r="A70" s="59">
        <v>13</v>
      </c>
      <c r="B70" s="61" t="s">
        <v>145</v>
      </c>
      <c r="C70" s="61" t="s">
        <v>153</v>
      </c>
      <c r="D70" s="61" t="s">
        <v>183</v>
      </c>
      <c r="E70" s="61" t="s">
        <v>184</v>
      </c>
      <c r="F70" s="10" t="s">
        <v>146</v>
      </c>
      <c r="G70" s="14">
        <v>1</v>
      </c>
      <c r="H70" s="25">
        <f t="shared" si="0"/>
        <v>1200</v>
      </c>
      <c r="I70" s="37">
        <v>1200</v>
      </c>
      <c r="J70" s="4"/>
    </row>
    <row r="71" spans="1:10" ht="13.5" customHeight="1" thickBot="1">
      <c r="A71" s="68"/>
      <c r="B71" s="69"/>
      <c r="C71" s="69"/>
      <c r="D71" s="69"/>
      <c r="E71" s="69"/>
      <c r="F71" s="10" t="s">
        <v>147</v>
      </c>
      <c r="G71" s="14">
        <v>2</v>
      </c>
      <c r="H71" s="25">
        <f t="shared" ref="H71:H78" si="3">I71/G71</f>
        <v>500</v>
      </c>
      <c r="I71" s="37">
        <v>1000</v>
      </c>
      <c r="J71" s="4"/>
    </row>
    <row r="72" spans="1:10" ht="13.5" customHeight="1" thickBot="1">
      <c r="A72" s="68"/>
      <c r="B72" s="69"/>
      <c r="C72" s="69"/>
      <c r="D72" s="69"/>
      <c r="E72" s="69"/>
      <c r="F72" s="10" t="s">
        <v>148</v>
      </c>
      <c r="G72" s="14">
        <v>1</v>
      </c>
      <c r="H72" s="25">
        <f t="shared" si="3"/>
        <v>1360</v>
      </c>
      <c r="I72" s="37">
        <v>1360</v>
      </c>
      <c r="J72" s="4"/>
    </row>
    <row r="73" spans="1:10" ht="24" customHeight="1" thickBot="1">
      <c r="A73" s="68"/>
      <c r="B73" s="69"/>
      <c r="C73" s="69"/>
      <c r="D73" s="69"/>
      <c r="E73" s="69"/>
      <c r="F73" s="10" t="s">
        <v>149</v>
      </c>
      <c r="G73" s="14">
        <v>3</v>
      </c>
      <c r="H73" s="25">
        <f t="shared" si="3"/>
        <v>4800</v>
      </c>
      <c r="I73" s="37">
        <v>14400</v>
      </c>
      <c r="J73" s="4"/>
    </row>
    <row r="74" spans="1:10" ht="13.5" customHeight="1" thickBot="1">
      <c r="A74" s="68"/>
      <c r="B74" s="69"/>
      <c r="C74" s="69"/>
      <c r="D74" s="69"/>
      <c r="E74" s="69"/>
      <c r="F74" s="10" t="s">
        <v>150</v>
      </c>
      <c r="G74" s="14">
        <v>2</v>
      </c>
      <c r="H74" s="25">
        <f t="shared" si="3"/>
        <v>1650</v>
      </c>
      <c r="I74" s="37">
        <v>3300</v>
      </c>
      <c r="J74" s="4"/>
    </row>
    <row r="75" spans="1:10" ht="13.5" customHeight="1" thickBot="1">
      <c r="A75" s="60"/>
      <c r="B75" s="62"/>
      <c r="C75" s="62"/>
      <c r="D75" s="62"/>
      <c r="E75" s="62"/>
      <c r="F75" s="10" t="s">
        <v>152</v>
      </c>
      <c r="G75" s="14">
        <v>1</v>
      </c>
      <c r="H75" s="25">
        <f t="shared" si="3"/>
        <v>1530</v>
      </c>
      <c r="I75" s="37">
        <v>1530</v>
      </c>
      <c r="J75" s="4"/>
    </row>
    <row r="76" spans="1:10" ht="36.75" thickBot="1">
      <c r="A76" s="32">
        <v>14</v>
      </c>
      <c r="B76" s="40" t="s">
        <v>15</v>
      </c>
      <c r="C76" s="41" t="s">
        <v>189</v>
      </c>
      <c r="D76" s="9" t="s">
        <v>191</v>
      </c>
      <c r="E76" s="40" t="s">
        <v>192</v>
      </c>
      <c r="F76" s="10" t="s">
        <v>190</v>
      </c>
      <c r="G76" s="14">
        <v>1</v>
      </c>
      <c r="H76" s="25">
        <f t="shared" si="3"/>
        <v>80126.23</v>
      </c>
      <c r="I76" s="37">
        <v>80126.23</v>
      </c>
      <c r="J76" s="4"/>
    </row>
    <row r="77" spans="1:10" ht="13.5" customHeight="1" thickBot="1">
      <c r="A77" s="59">
        <v>15</v>
      </c>
      <c r="B77" s="66" t="s">
        <v>11</v>
      </c>
      <c r="C77" s="66" t="s">
        <v>61</v>
      </c>
      <c r="D77" s="66" t="s">
        <v>12</v>
      </c>
      <c r="E77" s="66" t="s">
        <v>77</v>
      </c>
      <c r="F77" s="10" t="s">
        <v>236</v>
      </c>
      <c r="G77" s="14">
        <v>3</v>
      </c>
      <c r="H77" s="25">
        <f t="shared" si="3"/>
        <v>180</v>
      </c>
      <c r="I77" s="37">
        <v>540</v>
      </c>
      <c r="J77" s="4"/>
    </row>
    <row r="78" spans="1:10" ht="24.75" thickBot="1">
      <c r="A78" s="60"/>
      <c r="B78" s="67"/>
      <c r="C78" s="67"/>
      <c r="D78" s="67"/>
      <c r="E78" s="67"/>
      <c r="F78" s="29" t="s">
        <v>89</v>
      </c>
      <c r="G78" s="14">
        <v>3</v>
      </c>
      <c r="H78" s="25">
        <f t="shared" si="3"/>
        <v>350</v>
      </c>
      <c r="I78" s="42">
        <v>1050</v>
      </c>
    </row>
    <row r="79" spans="1:10" ht="36.75" thickBot="1">
      <c r="A79" s="21">
        <v>16</v>
      </c>
      <c r="B79" s="28" t="s">
        <v>29</v>
      </c>
      <c r="C79" s="29" t="s">
        <v>69</v>
      </c>
      <c r="D79" s="30" t="s">
        <v>101</v>
      </c>
      <c r="E79" s="28" t="s">
        <v>77</v>
      </c>
      <c r="F79" s="29" t="s">
        <v>30</v>
      </c>
      <c r="G79" s="22">
        <f>58+56+31</f>
        <v>145</v>
      </c>
      <c r="H79" s="25">
        <f t="shared" si="0"/>
        <v>30.5</v>
      </c>
      <c r="I79" s="43">
        <f>1769+1708+945.5</f>
        <v>4422.5</v>
      </c>
    </row>
    <row r="80" spans="1:10" ht="48.75" thickBot="1">
      <c r="A80" s="15">
        <v>17</v>
      </c>
      <c r="B80" s="28" t="s">
        <v>33</v>
      </c>
      <c r="C80" s="29" t="s">
        <v>71</v>
      </c>
      <c r="D80" s="30" t="s">
        <v>78</v>
      </c>
      <c r="E80" s="28" t="s">
        <v>77</v>
      </c>
      <c r="F80" s="28" t="s">
        <v>34</v>
      </c>
      <c r="G80" s="29">
        <v>19958</v>
      </c>
      <c r="H80" s="25">
        <f t="shared" si="0"/>
        <v>0.15</v>
      </c>
      <c r="I80" s="44">
        <v>2993.7</v>
      </c>
      <c r="J80" s="4"/>
    </row>
    <row r="81" spans="1:9" ht="36.75" thickBot="1">
      <c r="A81" s="38">
        <v>18</v>
      </c>
      <c r="B81" s="28" t="s">
        <v>22</v>
      </c>
      <c r="C81" s="29" t="s">
        <v>66</v>
      </c>
      <c r="D81" s="30" t="s">
        <v>23</v>
      </c>
      <c r="E81" s="28" t="s">
        <v>77</v>
      </c>
      <c r="F81" s="28" t="s">
        <v>24</v>
      </c>
      <c r="G81" s="45">
        <v>1</v>
      </c>
      <c r="H81" s="25">
        <f t="shared" si="0"/>
        <v>4590.1499999999996</v>
      </c>
      <c r="I81" s="44">
        <v>4590.1499999999996</v>
      </c>
    </row>
    <row r="82" spans="1:9" ht="28.5" customHeight="1" thickBot="1">
      <c r="A82" s="15">
        <v>19</v>
      </c>
      <c r="B82" s="28" t="s">
        <v>27</v>
      </c>
      <c r="C82" s="29" t="s">
        <v>68</v>
      </c>
      <c r="D82" s="30" t="s">
        <v>251</v>
      </c>
      <c r="E82" s="28" t="s">
        <v>223</v>
      </c>
      <c r="F82" s="28" t="s">
        <v>28</v>
      </c>
      <c r="G82" s="29">
        <v>41164</v>
      </c>
      <c r="H82" s="25">
        <f t="shared" si="0"/>
        <v>1.4641652900592752</v>
      </c>
      <c r="I82" s="44">
        <v>60270.9</v>
      </c>
    </row>
    <row r="83" spans="1:9" ht="24.75" thickBot="1">
      <c r="A83" s="15">
        <v>20</v>
      </c>
      <c r="B83" s="28" t="s">
        <v>25</v>
      </c>
      <c r="C83" s="29" t="s">
        <v>67</v>
      </c>
      <c r="D83" s="30" t="s">
        <v>100</v>
      </c>
      <c r="E83" s="28" t="s">
        <v>77</v>
      </c>
      <c r="F83" s="28" t="s">
        <v>26</v>
      </c>
      <c r="G83" s="29">
        <v>33</v>
      </c>
      <c r="H83" s="25">
        <f t="shared" si="0"/>
        <v>219.54999999999998</v>
      </c>
      <c r="I83" s="44">
        <v>7245.15</v>
      </c>
    </row>
    <row r="84" spans="1:9" ht="27.75" customHeight="1" thickBot="1">
      <c r="A84" s="15">
        <v>21</v>
      </c>
      <c r="B84" s="28" t="s">
        <v>16</v>
      </c>
      <c r="C84" s="29" t="s">
        <v>63</v>
      </c>
      <c r="D84" s="30" t="s">
        <v>97</v>
      </c>
      <c r="E84" s="28" t="s">
        <v>77</v>
      </c>
      <c r="F84" s="28" t="s">
        <v>17</v>
      </c>
      <c r="G84" s="46">
        <v>1</v>
      </c>
      <c r="H84" s="25">
        <f t="shared" si="0"/>
        <v>4012</v>
      </c>
      <c r="I84" s="44">
        <v>4012</v>
      </c>
    </row>
    <row r="85" spans="1:9" ht="13.5" customHeight="1" thickBot="1">
      <c r="A85" s="59">
        <v>22</v>
      </c>
      <c r="B85" s="66" t="s">
        <v>31</v>
      </c>
      <c r="C85" s="66" t="s">
        <v>70</v>
      </c>
      <c r="D85" s="66" t="s">
        <v>90</v>
      </c>
      <c r="E85" s="66" t="s">
        <v>77</v>
      </c>
      <c r="F85" s="28" t="s">
        <v>76</v>
      </c>
      <c r="G85" s="46">
        <v>1</v>
      </c>
      <c r="H85" s="25">
        <f t="shared" ref="H85:H89" si="4">I85/G85</f>
        <v>221.84</v>
      </c>
      <c r="I85" s="47">
        <v>221.84</v>
      </c>
    </row>
    <row r="86" spans="1:9" ht="24.75" thickBot="1">
      <c r="A86" s="60"/>
      <c r="B86" s="67"/>
      <c r="C86" s="67"/>
      <c r="D86" s="67"/>
      <c r="E86" s="67"/>
      <c r="F86" s="29" t="s">
        <v>32</v>
      </c>
      <c r="G86" s="29">
        <v>1</v>
      </c>
      <c r="H86" s="25">
        <f t="shared" si="4"/>
        <v>5361.24</v>
      </c>
      <c r="I86" s="47">
        <v>5361.24</v>
      </c>
    </row>
    <row r="87" spans="1:9" ht="13.5" customHeight="1" thickBot="1">
      <c r="A87" s="59">
        <v>23</v>
      </c>
      <c r="B87" s="66" t="s">
        <v>19</v>
      </c>
      <c r="C87" s="66" t="s">
        <v>65</v>
      </c>
      <c r="D87" s="66" t="s">
        <v>20</v>
      </c>
      <c r="E87" s="66" t="s">
        <v>77</v>
      </c>
      <c r="F87" s="29" t="s">
        <v>21</v>
      </c>
      <c r="G87" s="29">
        <v>350.83109999999999</v>
      </c>
      <c r="H87" s="25">
        <f t="shared" si="4"/>
        <v>756.0378484119567</v>
      </c>
      <c r="I87" s="47">
        <v>265241.59000000003</v>
      </c>
    </row>
    <row r="88" spans="1:9" ht="21" customHeight="1" thickBot="1">
      <c r="A88" s="60"/>
      <c r="B88" s="67"/>
      <c r="C88" s="67"/>
      <c r="D88" s="67"/>
      <c r="E88" s="67"/>
      <c r="F88" s="29" t="s">
        <v>92</v>
      </c>
      <c r="G88" s="22">
        <v>1367.0266999999999</v>
      </c>
      <c r="H88" s="25">
        <f t="shared" si="4"/>
        <v>12.26020676845595</v>
      </c>
      <c r="I88" s="44">
        <v>16760.03</v>
      </c>
    </row>
    <row r="89" spans="1:9" ht="36" customHeight="1" thickBot="1">
      <c r="A89" s="15">
        <v>24</v>
      </c>
      <c r="B89" s="29" t="s">
        <v>229</v>
      </c>
      <c r="C89" s="29" t="s">
        <v>233</v>
      </c>
      <c r="D89" s="29" t="s">
        <v>230</v>
      </c>
      <c r="E89" s="29" t="s">
        <v>231</v>
      </c>
      <c r="F89" s="29" t="s">
        <v>232</v>
      </c>
      <c r="G89" s="14"/>
      <c r="H89" s="25" t="e">
        <f t="shared" si="4"/>
        <v>#DIV/0!</v>
      </c>
      <c r="I89" s="42"/>
    </row>
    <row r="90" spans="1:9" ht="30" customHeight="1" thickBot="1">
      <c r="A90" s="32">
        <v>25</v>
      </c>
      <c r="B90" s="48" t="s">
        <v>18</v>
      </c>
      <c r="C90" s="49" t="s">
        <v>64</v>
      </c>
      <c r="D90" s="50" t="s">
        <v>82</v>
      </c>
      <c r="E90" s="48" t="s">
        <v>77</v>
      </c>
      <c r="F90" s="29" t="s">
        <v>93</v>
      </c>
      <c r="G90" s="14">
        <v>1103</v>
      </c>
      <c r="H90" s="25">
        <f t="shared" ref="H90" si="5">I90/G90</f>
        <v>14.867996373526747</v>
      </c>
      <c r="I90" s="42">
        <v>16399.400000000001</v>
      </c>
    </row>
    <row r="91" spans="1:9" ht="27.75" customHeight="1" thickBot="1">
      <c r="A91" s="15">
        <v>26</v>
      </c>
      <c r="B91" s="28" t="s">
        <v>13</v>
      </c>
      <c r="C91" s="29" t="s">
        <v>62</v>
      </c>
      <c r="D91" s="30" t="s">
        <v>96</v>
      </c>
      <c r="E91" s="28" t="s">
        <v>77</v>
      </c>
      <c r="F91" s="28" t="s">
        <v>91</v>
      </c>
      <c r="G91" s="29"/>
      <c r="H91" s="25" t="e">
        <f t="shared" ref="H91:H108" si="6">I91/G91</f>
        <v>#DIV/0!</v>
      </c>
      <c r="I91" s="47"/>
    </row>
    <row r="92" spans="1:9" ht="39" customHeight="1" thickBot="1">
      <c r="A92" s="59">
        <v>27</v>
      </c>
      <c r="B92" s="66" t="s">
        <v>142</v>
      </c>
      <c r="C92" s="66" t="s">
        <v>187</v>
      </c>
      <c r="D92" s="66" t="s">
        <v>186</v>
      </c>
      <c r="E92" s="66" t="s">
        <v>188</v>
      </c>
      <c r="F92" s="28" t="s">
        <v>169</v>
      </c>
      <c r="G92" s="29">
        <v>11</v>
      </c>
      <c r="H92" s="25">
        <f t="shared" si="6"/>
        <v>250</v>
      </c>
      <c r="I92" s="47">
        <v>2750</v>
      </c>
    </row>
    <row r="93" spans="1:9" ht="24.75" thickBot="1">
      <c r="A93" s="68"/>
      <c r="B93" s="70"/>
      <c r="C93" s="70"/>
      <c r="D93" s="70"/>
      <c r="E93" s="70"/>
      <c r="F93" s="28" t="s">
        <v>170</v>
      </c>
      <c r="G93" s="29">
        <v>2</v>
      </c>
      <c r="H93" s="25">
        <f t="shared" si="6"/>
        <v>350</v>
      </c>
      <c r="I93" s="47">
        <v>700</v>
      </c>
    </row>
    <row r="94" spans="1:9" ht="24.75" thickBot="1">
      <c r="A94" s="68"/>
      <c r="B94" s="70"/>
      <c r="C94" s="70"/>
      <c r="D94" s="70"/>
      <c r="E94" s="70"/>
      <c r="F94" s="28" t="s">
        <v>171</v>
      </c>
      <c r="G94" s="29">
        <v>3</v>
      </c>
      <c r="H94" s="25">
        <f t="shared" si="6"/>
        <v>400</v>
      </c>
      <c r="I94" s="47">
        <v>1200</v>
      </c>
    </row>
    <row r="95" spans="1:9" ht="24.75" thickBot="1">
      <c r="A95" s="68"/>
      <c r="B95" s="70"/>
      <c r="C95" s="70"/>
      <c r="D95" s="70"/>
      <c r="E95" s="70"/>
      <c r="F95" s="28" t="s">
        <v>172</v>
      </c>
      <c r="G95" s="29">
        <v>1</v>
      </c>
      <c r="H95" s="25">
        <f t="shared" si="6"/>
        <v>500</v>
      </c>
      <c r="I95" s="47">
        <v>500</v>
      </c>
    </row>
    <row r="96" spans="1:9" ht="36.75" thickBot="1">
      <c r="A96" s="68"/>
      <c r="B96" s="70"/>
      <c r="C96" s="70"/>
      <c r="D96" s="70"/>
      <c r="E96" s="70"/>
      <c r="F96" s="28" t="s">
        <v>175</v>
      </c>
      <c r="G96" s="29">
        <v>3</v>
      </c>
      <c r="H96" s="25">
        <f t="shared" si="6"/>
        <v>220</v>
      </c>
      <c r="I96" s="47">
        <v>660</v>
      </c>
    </row>
    <row r="97" spans="1:10" ht="26.25" customHeight="1" thickBot="1">
      <c r="A97" s="68"/>
      <c r="B97" s="70"/>
      <c r="C97" s="70"/>
      <c r="D97" s="70"/>
      <c r="E97" s="70"/>
      <c r="F97" s="28" t="s">
        <v>173</v>
      </c>
      <c r="G97" s="29">
        <v>1</v>
      </c>
      <c r="H97" s="25">
        <f t="shared" si="6"/>
        <v>280</v>
      </c>
      <c r="I97" s="47">
        <v>280</v>
      </c>
    </row>
    <row r="98" spans="1:10" ht="27.75" customHeight="1" thickBot="1">
      <c r="A98" s="68"/>
      <c r="B98" s="70"/>
      <c r="C98" s="70"/>
      <c r="D98" s="70"/>
      <c r="E98" s="70"/>
      <c r="F98" s="28" t="s">
        <v>174</v>
      </c>
      <c r="G98" s="29">
        <v>1</v>
      </c>
      <c r="H98" s="25">
        <f t="shared" si="6"/>
        <v>350</v>
      </c>
      <c r="I98" s="47">
        <v>350</v>
      </c>
    </row>
    <row r="99" spans="1:10" ht="27" customHeight="1" thickBot="1">
      <c r="A99" s="60"/>
      <c r="B99" s="67"/>
      <c r="C99" s="67"/>
      <c r="D99" s="67"/>
      <c r="E99" s="67"/>
      <c r="F99" s="28" t="s">
        <v>176</v>
      </c>
      <c r="G99" s="29">
        <v>3</v>
      </c>
      <c r="H99" s="25">
        <f t="shared" si="6"/>
        <v>180</v>
      </c>
      <c r="I99" s="47">
        <v>540</v>
      </c>
    </row>
    <row r="100" spans="1:10" ht="26.25" customHeight="1" thickBot="1">
      <c r="A100" s="59">
        <v>28</v>
      </c>
      <c r="B100" s="66" t="s">
        <v>143</v>
      </c>
      <c r="C100" s="66" t="s">
        <v>237</v>
      </c>
      <c r="D100" s="66" t="s">
        <v>185</v>
      </c>
      <c r="E100" s="66" t="s">
        <v>161</v>
      </c>
      <c r="F100" s="28" t="s">
        <v>182</v>
      </c>
      <c r="G100" s="29">
        <v>1</v>
      </c>
      <c r="H100" s="25">
        <f t="shared" si="6"/>
        <v>5900</v>
      </c>
      <c r="I100" s="47">
        <v>5900</v>
      </c>
    </row>
    <row r="101" spans="1:10" ht="27.75" customHeight="1" thickBot="1">
      <c r="A101" s="60"/>
      <c r="B101" s="67"/>
      <c r="C101" s="67"/>
      <c r="D101" s="67"/>
      <c r="E101" s="67"/>
      <c r="F101" s="28" t="s">
        <v>181</v>
      </c>
      <c r="G101" s="29">
        <v>1</v>
      </c>
      <c r="H101" s="25">
        <f t="shared" si="6"/>
        <v>27730</v>
      </c>
      <c r="I101" s="47">
        <v>27730</v>
      </c>
    </row>
    <row r="102" spans="1:10" ht="24.75" thickBot="1">
      <c r="A102" s="59">
        <v>29</v>
      </c>
      <c r="B102" s="66" t="s">
        <v>144</v>
      </c>
      <c r="C102" s="66" t="s">
        <v>154</v>
      </c>
      <c r="D102" s="66" t="s">
        <v>157</v>
      </c>
      <c r="E102" s="66" t="s">
        <v>158</v>
      </c>
      <c r="F102" s="28" t="s">
        <v>156</v>
      </c>
      <c r="G102" s="29">
        <v>3</v>
      </c>
      <c r="H102" s="25">
        <f t="shared" si="6"/>
        <v>833.33333333333337</v>
      </c>
      <c r="I102" s="47">
        <v>2500</v>
      </c>
    </row>
    <row r="103" spans="1:10" ht="28.5" customHeight="1" thickBot="1">
      <c r="A103" s="60"/>
      <c r="B103" s="67"/>
      <c r="C103" s="67"/>
      <c r="D103" s="67"/>
      <c r="E103" s="67"/>
      <c r="F103" s="28" t="s">
        <v>155</v>
      </c>
      <c r="G103" s="29">
        <v>1</v>
      </c>
      <c r="H103" s="25">
        <f t="shared" si="6"/>
        <v>5000</v>
      </c>
      <c r="I103" s="47">
        <v>5000</v>
      </c>
    </row>
    <row r="104" spans="1:10" ht="48.75" thickBot="1">
      <c r="A104" s="32">
        <v>30</v>
      </c>
      <c r="B104" s="49" t="s">
        <v>164</v>
      </c>
      <c r="C104" s="49" t="s">
        <v>167</v>
      </c>
      <c r="D104" s="49" t="s">
        <v>166</v>
      </c>
      <c r="E104" s="49" t="s">
        <v>168</v>
      </c>
      <c r="F104" s="28" t="s">
        <v>165</v>
      </c>
      <c r="G104" s="29">
        <v>1</v>
      </c>
      <c r="H104" s="25">
        <f t="shared" si="6"/>
        <v>9880</v>
      </c>
      <c r="I104" s="47">
        <v>9880</v>
      </c>
    </row>
    <row r="105" spans="1:10" ht="36.75" thickBot="1">
      <c r="A105" s="15">
        <v>31</v>
      </c>
      <c r="B105" s="29" t="s">
        <v>206</v>
      </c>
      <c r="C105" s="29" t="s">
        <v>207</v>
      </c>
      <c r="D105" s="29" t="s">
        <v>209</v>
      </c>
      <c r="E105" s="28" t="s">
        <v>210</v>
      </c>
      <c r="F105" s="28" t="s">
        <v>208</v>
      </c>
      <c r="G105" s="29">
        <v>1</v>
      </c>
      <c r="H105" s="25">
        <f t="shared" si="6"/>
        <v>1250</v>
      </c>
      <c r="I105" s="47">
        <v>1250</v>
      </c>
    </row>
    <row r="106" spans="1:10" ht="27" customHeight="1" thickBot="1">
      <c r="A106" s="32">
        <v>32</v>
      </c>
      <c r="B106" s="49" t="s">
        <v>234</v>
      </c>
      <c r="C106" s="49" t="s">
        <v>222</v>
      </c>
      <c r="D106" s="49" t="s">
        <v>221</v>
      </c>
      <c r="E106" s="28" t="s">
        <v>223</v>
      </c>
      <c r="F106" s="28" t="s">
        <v>218</v>
      </c>
      <c r="G106" s="29">
        <v>250</v>
      </c>
      <c r="H106" s="25">
        <f t="shared" si="6"/>
        <v>21.051200000000001</v>
      </c>
      <c r="I106" s="47">
        <v>5262.8</v>
      </c>
    </row>
    <row r="107" spans="1:10" ht="15.75" thickBot="1">
      <c r="A107" s="59">
        <v>34</v>
      </c>
      <c r="B107" s="66" t="s">
        <v>15</v>
      </c>
      <c r="C107" s="66" t="s">
        <v>189</v>
      </c>
      <c r="D107" s="66" t="s">
        <v>242</v>
      </c>
      <c r="E107" s="66" t="s">
        <v>77</v>
      </c>
      <c r="F107" s="28" t="s">
        <v>220</v>
      </c>
      <c r="G107" s="29">
        <v>1</v>
      </c>
      <c r="H107" s="25">
        <f t="shared" si="6"/>
        <v>4500</v>
      </c>
      <c r="I107" s="47">
        <v>4500</v>
      </c>
    </row>
    <row r="108" spans="1:10" ht="24.75" thickBot="1">
      <c r="A108" s="60"/>
      <c r="B108" s="67"/>
      <c r="C108" s="67"/>
      <c r="D108" s="67"/>
      <c r="E108" s="67"/>
      <c r="F108" s="28" t="s">
        <v>219</v>
      </c>
      <c r="G108" s="29">
        <v>1</v>
      </c>
      <c r="H108" s="25">
        <f t="shared" si="6"/>
        <v>7500</v>
      </c>
      <c r="I108" s="47">
        <v>7500</v>
      </c>
    </row>
    <row r="109" spans="1:10" ht="36.75" thickBot="1">
      <c r="A109" s="15">
        <v>36</v>
      </c>
      <c r="B109" s="28" t="s">
        <v>79</v>
      </c>
      <c r="C109" s="29" t="s">
        <v>80</v>
      </c>
      <c r="D109" s="30" t="s">
        <v>81</v>
      </c>
      <c r="E109" s="28" t="s">
        <v>77</v>
      </c>
      <c r="F109" s="28" t="s">
        <v>14</v>
      </c>
      <c r="G109" s="46">
        <v>1</v>
      </c>
      <c r="H109" s="25">
        <f t="shared" ref="H109:H112" si="7">I109/G109</f>
        <v>3066</v>
      </c>
      <c r="I109" s="47">
        <v>3066</v>
      </c>
      <c r="J109" s="4"/>
    </row>
    <row r="110" spans="1:10" ht="13.5" customHeight="1" thickBot="1">
      <c r="A110" s="59">
        <v>37</v>
      </c>
      <c r="B110" s="66" t="s">
        <v>107</v>
      </c>
      <c r="C110" s="66" t="s">
        <v>108</v>
      </c>
      <c r="D110" s="66" t="s">
        <v>109</v>
      </c>
      <c r="E110" s="66" t="s">
        <v>111</v>
      </c>
      <c r="F110" s="28" t="s">
        <v>238</v>
      </c>
      <c r="G110" s="46">
        <v>21</v>
      </c>
      <c r="H110" s="25">
        <f t="shared" si="7"/>
        <v>700</v>
      </c>
      <c r="I110" s="47">
        <v>14700</v>
      </c>
      <c r="J110" s="4"/>
    </row>
    <row r="111" spans="1:10" ht="24.75" thickBot="1">
      <c r="A111" s="60"/>
      <c r="B111" s="67"/>
      <c r="C111" s="67"/>
      <c r="D111" s="67"/>
      <c r="E111" s="67"/>
      <c r="F111" s="28" t="s">
        <v>110</v>
      </c>
      <c r="G111" s="46">
        <v>3</v>
      </c>
      <c r="H111" s="25">
        <f t="shared" si="7"/>
        <v>100</v>
      </c>
      <c r="I111" s="47">
        <v>300</v>
      </c>
      <c r="J111" s="4"/>
    </row>
    <row r="112" spans="1:10" ht="36.75" thickBot="1">
      <c r="A112" s="15">
        <v>38</v>
      </c>
      <c r="B112" s="28" t="s">
        <v>106</v>
      </c>
      <c r="C112" s="29" t="s">
        <v>94</v>
      </c>
      <c r="D112" s="30" t="s">
        <v>95</v>
      </c>
      <c r="E112" s="28"/>
      <c r="F112" s="29" t="s">
        <v>85</v>
      </c>
      <c r="G112" s="14">
        <v>1</v>
      </c>
      <c r="H112" s="25">
        <f t="shared" si="7"/>
        <v>229</v>
      </c>
      <c r="I112" s="37">
        <v>229</v>
      </c>
    </row>
    <row r="113" spans="1:9" ht="15.75" thickBot="1">
      <c r="A113" s="63"/>
      <c r="B113" s="64"/>
      <c r="C113" s="64"/>
      <c r="D113" s="64"/>
      <c r="E113" s="64"/>
      <c r="F113" s="64"/>
      <c r="G113" s="64"/>
      <c r="H113" s="64"/>
      <c r="I113" s="65"/>
    </row>
    <row r="115" spans="1:9">
      <c r="B115" s="88" t="s">
        <v>243</v>
      </c>
      <c r="C115" s="88"/>
      <c r="D115" s="88"/>
      <c r="E115" s="88"/>
      <c r="F115" s="89"/>
      <c r="G115" s="89"/>
      <c r="H115" s="90" t="s">
        <v>244</v>
      </c>
      <c r="I115" s="90"/>
    </row>
    <row r="116" spans="1:9">
      <c r="B116" s="91"/>
      <c r="C116" s="91"/>
      <c r="D116" s="91"/>
      <c r="E116" s="51"/>
      <c r="F116" s="52" t="s">
        <v>245</v>
      </c>
      <c r="G116" s="52"/>
      <c r="H116" s="53"/>
      <c r="I116" s="53"/>
    </row>
    <row r="117" spans="1:9">
      <c r="B117" s="88" t="s">
        <v>246</v>
      </c>
      <c r="C117" s="88"/>
      <c r="D117" s="88"/>
      <c r="E117" s="88"/>
      <c r="F117" s="54"/>
      <c r="G117" s="54"/>
      <c r="H117" s="88" t="s">
        <v>247</v>
      </c>
      <c r="I117" s="88"/>
    </row>
    <row r="118" spans="1:9">
      <c r="B118" s="55"/>
      <c r="C118" s="55"/>
      <c r="D118" s="55"/>
      <c r="E118" s="56"/>
      <c r="F118" s="56" t="s">
        <v>248</v>
      </c>
      <c r="G118" s="56"/>
      <c r="H118" s="55"/>
      <c r="I118" s="55"/>
    </row>
    <row r="119" spans="1:9">
      <c r="B119" s="92" t="s">
        <v>249</v>
      </c>
      <c r="C119" s="92"/>
      <c r="D119" s="92"/>
      <c r="E119" s="92"/>
      <c r="F119" s="57"/>
      <c r="G119" s="58"/>
      <c r="H119" s="92"/>
      <c r="I119" s="92"/>
    </row>
    <row r="120" spans="1:9">
      <c r="B120" s="87"/>
      <c r="C120" s="87"/>
      <c r="D120" s="87"/>
      <c r="E120" s="56"/>
      <c r="F120" s="56"/>
      <c r="G120" s="56"/>
      <c r="H120" s="55"/>
      <c r="I120" s="55"/>
    </row>
    <row r="121" spans="1:9">
      <c r="B121" s="87" t="s">
        <v>250</v>
      </c>
      <c r="C121" s="87"/>
      <c r="D121" s="87"/>
      <c r="E121" s="56"/>
      <c r="F121" s="55"/>
      <c r="G121" s="55"/>
      <c r="H121" s="55"/>
      <c r="I121" s="55"/>
    </row>
  </sheetData>
  <mergeCells count="113">
    <mergeCell ref="B121:D121"/>
    <mergeCell ref="B115:E115"/>
    <mergeCell ref="F115:G115"/>
    <mergeCell ref="H115:I115"/>
    <mergeCell ref="B116:D116"/>
    <mergeCell ref="B117:E117"/>
    <mergeCell ref="H117:I117"/>
    <mergeCell ref="B119:E119"/>
    <mergeCell ref="H119:I119"/>
    <mergeCell ref="B120:D120"/>
    <mergeCell ref="E110:E111"/>
    <mergeCell ref="D110:D111"/>
    <mergeCell ref="C110:C111"/>
    <mergeCell ref="B110:B111"/>
    <mergeCell ref="A110:A111"/>
    <mergeCell ref="A107:A108"/>
    <mergeCell ref="B107:B108"/>
    <mergeCell ref="C107:C108"/>
    <mergeCell ref="D107:D108"/>
    <mergeCell ref="E107:E108"/>
    <mergeCell ref="A63:A69"/>
    <mergeCell ref="B63:B69"/>
    <mergeCell ref="C63:C69"/>
    <mergeCell ref="D63:D69"/>
    <mergeCell ref="E63:E69"/>
    <mergeCell ref="A100:A101"/>
    <mergeCell ref="B100:B101"/>
    <mergeCell ref="C100:C101"/>
    <mergeCell ref="D100:D101"/>
    <mergeCell ref="E100:E101"/>
    <mergeCell ref="A92:A99"/>
    <mergeCell ref="B92:B99"/>
    <mergeCell ref="C92:C99"/>
    <mergeCell ref="D92:D99"/>
    <mergeCell ref="E92:E99"/>
    <mergeCell ref="D70:D75"/>
    <mergeCell ref="E70:E75"/>
    <mergeCell ref="A77:A78"/>
    <mergeCell ref="E77:E78"/>
    <mergeCell ref="D77:D78"/>
    <mergeCell ref="C77:C78"/>
    <mergeCell ref="B77:B78"/>
    <mergeCell ref="A1:E1"/>
    <mergeCell ref="A2:D2"/>
    <mergeCell ref="D3:F3"/>
    <mergeCell ref="A4:A5"/>
    <mergeCell ref="B4:D4"/>
    <mergeCell ref="E4:E5"/>
    <mergeCell ref="F4:I4"/>
    <mergeCell ref="A8:A15"/>
    <mergeCell ref="B8:B15"/>
    <mergeCell ref="C8:C15"/>
    <mergeCell ref="D8:D15"/>
    <mergeCell ref="E8:E15"/>
    <mergeCell ref="A6:A7"/>
    <mergeCell ref="B6:B7"/>
    <mergeCell ref="C6:C7"/>
    <mergeCell ref="D6:D7"/>
    <mergeCell ref="E6:E7"/>
    <mergeCell ref="A21:A23"/>
    <mergeCell ref="B21:B23"/>
    <mergeCell ref="C21:C23"/>
    <mergeCell ref="D21:D23"/>
    <mergeCell ref="E21:E23"/>
    <mergeCell ref="A16:A20"/>
    <mergeCell ref="B16:B20"/>
    <mergeCell ref="C16:C20"/>
    <mergeCell ref="D16:D19"/>
    <mergeCell ref="E16:E19"/>
    <mergeCell ref="A35:A51"/>
    <mergeCell ref="B35:B51"/>
    <mergeCell ref="C35:C51"/>
    <mergeCell ref="D35:D51"/>
    <mergeCell ref="E35:E51"/>
    <mergeCell ref="A24:A33"/>
    <mergeCell ref="B24:B33"/>
    <mergeCell ref="C24:C33"/>
    <mergeCell ref="D24:D33"/>
    <mergeCell ref="E24:E33"/>
    <mergeCell ref="A57:A59"/>
    <mergeCell ref="B57:B59"/>
    <mergeCell ref="C57:C59"/>
    <mergeCell ref="D57:D59"/>
    <mergeCell ref="E57:E59"/>
    <mergeCell ref="A52:A56"/>
    <mergeCell ref="B52:B56"/>
    <mergeCell ref="C52:C56"/>
    <mergeCell ref="D52:D56"/>
    <mergeCell ref="E52:E56"/>
    <mergeCell ref="A61:A62"/>
    <mergeCell ref="B61:B62"/>
    <mergeCell ref="C61:C62"/>
    <mergeCell ref="D61:D62"/>
    <mergeCell ref="E61:E62"/>
    <mergeCell ref="A113:I113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B102:B103"/>
    <mergeCell ref="C102:C103"/>
    <mergeCell ref="A102:A103"/>
    <mergeCell ref="D102:D103"/>
    <mergeCell ref="E102:E103"/>
    <mergeCell ref="A70:A75"/>
    <mergeCell ref="B70:B75"/>
    <mergeCell ref="C70:C75"/>
  </mergeCells>
  <pageMargins left="0.43307086614173229" right="0.31496062992125984" top="0.78740157480314965" bottom="0.47244094488188981" header="0.31496062992125984" footer="0.31496062992125984"/>
  <pageSetup paperSize="9" orientation="landscape" verticalDpi="0" r:id="rId1"/>
  <rowBreaks count="2" manualBreakCount="2">
    <brk id="34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2014г.</vt:lpstr>
      <vt:lpstr>'апрель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2014-06-03T05:22:52Z</cp:lastPrinted>
  <dcterms:created xsi:type="dcterms:W3CDTF">2013-03-19T05:22:52Z</dcterms:created>
  <dcterms:modified xsi:type="dcterms:W3CDTF">2014-06-17T00:37:09Z</dcterms:modified>
</cp:coreProperties>
</file>