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1985"/>
  </bookViews>
  <sheets>
    <sheet name="План уч.проц." sheetId="1" r:id="rId1"/>
  </sheets>
  <definedNames>
    <definedName name="_ftn1" localSheetId="0">'План уч.проц.'!#REF!</definedName>
    <definedName name="_ftnref1" localSheetId="0">'План уч.проц.'!#REF!</definedName>
    <definedName name="_xlnm.Print_Titles" localSheetId="0">'План уч.проц.'!#REF!</definedName>
  </definedNames>
  <calcPr calcId="145621"/>
</workbook>
</file>

<file path=xl/calcChain.xml><?xml version="1.0" encoding="utf-8"?>
<calcChain xmlns="http://schemas.openxmlformats.org/spreadsheetml/2006/main">
  <c r="M16" i="1" l="1"/>
  <c r="M15" i="1" s="1"/>
  <c r="N16" i="1"/>
  <c r="M12" i="1"/>
  <c r="N12" i="1"/>
  <c r="M7" i="1"/>
  <c r="N7" i="1"/>
  <c r="M30" i="1"/>
  <c r="N30" i="1"/>
  <c r="M37" i="1"/>
  <c r="N37" i="1"/>
  <c r="F38" i="1"/>
  <c r="F33" i="1"/>
  <c r="D33" i="1" s="1"/>
  <c r="F34" i="1"/>
  <c r="D34" i="1" s="1"/>
  <c r="F32" i="1"/>
  <c r="F18" i="1"/>
  <c r="F19" i="1"/>
  <c r="F20" i="1"/>
  <c r="F21" i="1"/>
  <c r="F22" i="1"/>
  <c r="F23" i="1"/>
  <c r="F24" i="1"/>
  <c r="F25" i="1"/>
  <c r="F26" i="1"/>
  <c r="D26" i="1" s="1"/>
  <c r="F27" i="1"/>
  <c r="D27" i="1" s="1"/>
  <c r="F28" i="1"/>
  <c r="D28" i="1" s="1"/>
  <c r="F29" i="1"/>
  <c r="D29" i="1" s="1"/>
  <c r="F17" i="1"/>
  <c r="F9" i="1"/>
  <c r="F10" i="1"/>
  <c r="F11" i="1"/>
  <c r="F13" i="1"/>
  <c r="F14" i="1"/>
  <c r="F8" i="1"/>
  <c r="K7" i="1"/>
  <c r="L7" i="1"/>
  <c r="K12" i="1"/>
  <c r="L12" i="1"/>
  <c r="K16" i="1"/>
  <c r="L16" i="1"/>
  <c r="J31" i="1"/>
  <c r="J30" i="1" s="1"/>
  <c r="K31" i="1"/>
  <c r="L31" i="1"/>
  <c r="I31" i="1"/>
  <c r="I30" i="1" s="1"/>
  <c r="E16" i="1"/>
  <c r="G16" i="1"/>
  <c r="I16" i="1"/>
  <c r="J16" i="1"/>
  <c r="E12" i="1"/>
  <c r="G12" i="1"/>
  <c r="H12" i="1"/>
  <c r="I12" i="1"/>
  <c r="J12" i="1"/>
  <c r="F12" i="1" s="1"/>
  <c r="E7" i="1"/>
  <c r="G7" i="1"/>
  <c r="H7" i="1"/>
  <c r="I7" i="1"/>
  <c r="J7" i="1"/>
  <c r="E31" i="1"/>
  <c r="G31" i="1"/>
  <c r="H31" i="1"/>
  <c r="H30" i="1" s="1"/>
  <c r="H15" i="1" s="1"/>
  <c r="E37" i="1"/>
  <c r="G37" i="1"/>
  <c r="H37" i="1"/>
  <c r="I37" i="1"/>
  <c r="J37" i="1"/>
  <c r="K37" i="1"/>
  <c r="L37" i="1"/>
  <c r="F41" i="1"/>
  <c r="E41" i="1" s="1"/>
  <c r="D41" i="1" s="1"/>
  <c r="N15" i="1" l="1"/>
  <c r="N42" i="1" s="1"/>
  <c r="K30" i="1"/>
  <c r="K15" i="1" s="1"/>
  <c r="M42" i="1"/>
  <c r="F7" i="1"/>
  <c r="I15" i="1"/>
  <c r="G30" i="1"/>
  <c r="G15" i="1" s="1"/>
  <c r="E30" i="1"/>
  <c r="E15" i="1" s="1"/>
  <c r="L30" i="1"/>
  <c r="L15" i="1" s="1"/>
  <c r="F37" i="1" l="1"/>
  <c r="F31" i="1"/>
  <c r="J15" i="1"/>
  <c r="D25" i="1"/>
  <c r="D24" i="1"/>
  <c r="D23" i="1"/>
  <c r="D22" i="1"/>
  <c r="D21" i="1"/>
  <c r="D20" i="1"/>
  <c r="D19" i="1"/>
  <c r="D18" i="1"/>
  <c r="L42" i="1"/>
  <c r="D11" i="1"/>
  <c r="D9" i="1"/>
  <c r="F30" i="1" l="1"/>
  <c r="F16" i="1"/>
  <c r="D17" i="1"/>
  <c r="D16" i="1" s="1"/>
  <c r="D8" i="1"/>
  <c r="D13" i="1"/>
  <c r="I42" i="1"/>
  <c r="H42" i="1"/>
  <c r="K42" i="1"/>
  <c r="G42" i="1"/>
  <c r="D10" i="1"/>
  <c r="D14" i="1"/>
  <c r="J42" i="1"/>
  <c r="D32" i="1"/>
  <c r="D31" i="1" s="1"/>
  <c r="D38" i="1"/>
  <c r="D37" i="1" s="1"/>
  <c r="F15" i="1" l="1"/>
  <c r="D30" i="1"/>
  <c r="D15" i="1" s="1"/>
  <c r="D12" i="1"/>
  <c r="D7" i="1"/>
  <c r="F42" i="1"/>
  <c r="E42" i="1"/>
  <c r="D42" i="1" l="1"/>
</calcChain>
</file>

<file path=xl/sharedStrings.xml><?xml version="1.0" encoding="utf-8"?>
<sst xmlns="http://schemas.openxmlformats.org/spreadsheetml/2006/main" count="150" uniqueCount="131">
  <si>
    <t>План учебного процесса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</si>
  <si>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</si>
  <si>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</si>
  <si>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</si>
  <si>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</si>
  <si>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аудиторной нагрузки по курсам и семестрам (час. в семестр)</t>
  </si>
  <si>
    <t>максимальная</t>
  </si>
  <si>
    <t>самостоятельная учебная работа</t>
  </si>
  <si>
    <t>Обязательная аудиторная</t>
  </si>
  <si>
    <t>I курс</t>
  </si>
  <si>
    <t>II курс</t>
  </si>
  <si>
    <t>всего занятий</t>
  </si>
  <si>
    <t>в т. ч.</t>
  </si>
  <si>
    <t>лаб. и практ.  занятий</t>
  </si>
  <si>
    <t>курсовых работ (проектов)</t>
  </si>
  <si>
    <t>16нед.</t>
  </si>
  <si>
    <t>23 нед.</t>
  </si>
  <si>
    <t>13нед.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</si>
  <si>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</si>
  <si>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</si>
  <si>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</si>
  <si>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</si>
  <si>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ДЗ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</si>
  <si>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</si>
  <si>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</si>
  <si>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</si>
  <si>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</si>
  <si>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</si>
  <si>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</si>
  <si>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</si>
  <si>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</si>
  <si>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</si>
  <si>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Э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</si>
  <si>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</si>
  <si>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</si>
  <si>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</si>
  <si>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</si>
  <si>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</si>
  <si>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</si>
  <si>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</si>
  <si>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</si>
  <si>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</si>
  <si>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</si>
  <si>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</si>
  <si>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</si>
  <si>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</si>
  <si>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</si>
  <si>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З</t>
  </si>
  <si>
    <t>ОП.05</t>
  </si>
  <si>
    <t>Метрология, стандартизация, сертификация</t>
  </si>
  <si>
    <t>ОП.06</t>
  </si>
  <si>
    <t>Правила и безопасность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</si>
  <si>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</si>
  <si>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</si>
  <si>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</si>
  <si>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</si>
  <si>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</si>
  <si>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</si>
  <si>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</si>
  <si>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</si>
  <si>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</si>
  <si>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Техническое обслуживание и ремонт автотранспорта</t>
  </si>
  <si>
    <t>МДК.01.01</t>
  </si>
  <si>
    <t>Устройство автомобилей</t>
  </si>
  <si>
    <t>-/Э</t>
  </si>
  <si>
    <t>МДК.01.02</t>
  </si>
  <si>
    <t>Техническое обслуживание и ремонт автомобильного транспорта</t>
  </si>
  <si>
    <t>ПМ. 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</si>
  <si>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</si>
  <si>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</si>
  <si>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</si>
  <si>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Всего</t>
  </si>
  <si>
    <t>ПДП</t>
  </si>
  <si>
    <t>Преддипломная практика</t>
  </si>
  <si>
    <t>ГИА</t>
  </si>
  <si>
    <t>Государственная итоговая аттестация</t>
  </si>
  <si>
    <r>
      <t>Консультации</t>
    </r>
    <r>
      <rPr>
        <sz val="10"/>
        <color rgb="FF000000"/>
        <rFont val="Times New Roman"/>
        <family val="1"/>
        <charset val="204"/>
      </rPr>
      <t xml:space="preserve"> на учебную группу по 4 часа в неделю</t>
    </r>
  </si>
  <si>
    <t>дисциплин и МДК</t>
  </si>
  <si>
    <t>Государственная (итоговая) аттестация</t>
  </si>
  <si>
    <t>учебной практики</t>
  </si>
  <si>
    <t>1. Программа базовой подготовки</t>
  </si>
  <si>
    <t>производств.   практики</t>
  </si>
  <si>
    <t>преддипломн. практики</t>
  </si>
  <si>
    <t>экзаменов</t>
  </si>
  <si>
    <t>дифф. зачетов</t>
  </si>
  <si>
    <t>зачетов</t>
  </si>
  <si>
    <t>ОП.13</t>
  </si>
  <si>
    <t>Основы профессионального общения и преуспевания</t>
  </si>
  <si>
    <t>ОП.14</t>
  </si>
  <si>
    <t>ОП.15</t>
  </si>
  <si>
    <t>ОП.16</t>
  </si>
  <si>
    <t>Промышленная безопасность</t>
  </si>
  <si>
    <t>Автомобильные эксплуатационные материалы</t>
  </si>
  <si>
    <t>МДК. 01.03</t>
  </si>
  <si>
    <t>УП.01</t>
  </si>
  <si>
    <t>ПП.01</t>
  </si>
  <si>
    <t>Учебная практика</t>
  </si>
  <si>
    <t>Производственная практика</t>
  </si>
  <si>
    <t>УП.02</t>
  </si>
  <si>
    <t>ПП.02</t>
  </si>
  <si>
    <t>ПМ.03</t>
  </si>
  <si>
    <t>Выполнение работ по профессии Слесарь по ремонту автомобилей</t>
  </si>
  <si>
    <t xml:space="preserve">1.1. Дипломный проект </t>
  </si>
  <si>
    <t>Техническое обслуживание и ремонт автомобилей иностранного производства</t>
  </si>
  <si>
    <t>Прикладная математика</t>
  </si>
  <si>
    <t>Основы предпринимательской деятельности</t>
  </si>
  <si>
    <t>ДЗ,Э</t>
  </si>
  <si>
    <t>III курс</t>
  </si>
  <si>
    <t>23нед.</t>
  </si>
  <si>
    <t>1 сем.</t>
  </si>
  <si>
    <t>2 сем.</t>
  </si>
  <si>
    <t>3 сем.</t>
  </si>
  <si>
    <t>4 сем.</t>
  </si>
  <si>
    <t>5 сем.</t>
  </si>
  <si>
    <t>6 сем.</t>
  </si>
  <si>
    <t>З, З,З,З,З, ДЗ</t>
  </si>
  <si>
    <t xml:space="preserve"> -,ДЗ</t>
  </si>
  <si>
    <t xml:space="preserve"> -,Э</t>
  </si>
  <si>
    <t xml:space="preserve"> -,З</t>
  </si>
  <si>
    <t>ДЗ,-,Э</t>
  </si>
  <si>
    <t xml:space="preserve"> -,З,-,З,- ДЗ</t>
  </si>
  <si>
    <t>7з/4дз/-э</t>
  </si>
  <si>
    <t xml:space="preserve"> -з/1дз/1э</t>
  </si>
  <si>
    <t xml:space="preserve">  4з/11дз/8э</t>
  </si>
  <si>
    <t xml:space="preserve">  3з/7дз/3э</t>
  </si>
  <si>
    <t xml:space="preserve"> 1з/4дз/5э</t>
  </si>
  <si>
    <t xml:space="preserve"> 1з/2дз/3э</t>
  </si>
  <si>
    <t xml:space="preserve"> -з/2дз/2э</t>
  </si>
  <si>
    <t>11з/16дз/9э</t>
  </si>
  <si>
    <t>Выполнение дипломного проекта  с 17.05.2016 по14.06.2016 (всего 4 нед.)</t>
  </si>
  <si>
    <t>Защита дипломного проекта  с 15.06.2016 по 29.06.2016 (всего 2 нед.)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</si>
</sst>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Normal="100" workbookViewId="0">
      <pane ySplit="6" topLeftCell="A25" activePane="bottomLeft" state="frozen"/>
      <selection pane="bottomLeft" activeCell="B38" sqref="B38"/>
    </sheetView>
  </sheetViews>
  <sheetFormatPr defaultRowHeight="15" x14ac:dyDescent="0.25"/>
  <cols>
    <col min="1" max="1" width="9.140625" style="1"/>
    <col min="2" max="2" width="45" style="1" customWidth="1"/>
    <col min="3" max="3" width="11.140625" style="1" customWidth="1"/>
    <col min="4" max="12" width="8.42578125" style="1" customWidth="1"/>
    <col min="13" max="16384" width="9.140625" style="1"/>
  </cols>
  <sheetData>
    <row r="1" spans="1:16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6" ht="15.75" thickBot="1" x14ac:dyDescent="0.3"/>
    <row r="3" spans="1:16" ht="51" customHeight="1" thickBot="1" x14ac:dyDescent="0.3">
      <c r="A3" s="17" t="s">
        <v>1</v>
      </c>
      <c r="B3" s="15" t="s">
        <v>2</v>
      </c>
      <c r="C3" s="17" t="s">
        <v>3</v>
      </c>
      <c r="D3" s="15" t="s">
        <v>4</v>
      </c>
      <c r="E3" s="15"/>
      <c r="F3" s="15"/>
      <c r="G3" s="15"/>
      <c r="H3" s="15"/>
      <c r="I3" s="15" t="s">
        <v>5</v>
      </c>
      <c r="J3" s="15"/>
      <c r="K3" s="15"/>
      <c r="L3" s="15"/>
      <c r="M3" s="15"/>
      <c r="N3" s="15"/>
      <c r="O3" s="4"/>
      <c r="P3" s="4"/>
    </row>
    <row r="4" spans="1:16" ht="15" customHeight="1" thickBot="1" x14ac:dyDescent="0.3">
      <c r="A4" s="17"/>
      <c r="B4" s="15"/>
      <c r="C4" s="17"/>
      <c r="D4" s="17" t="s">
        <v>6</v>
      </c>
      <c r="E4" s="17" t="s">
        <v>7</v>
      </c>
      <c r="F4" s="15" t="s">
        <v>8</v>
      </c>
      <c r="G4" s="15"/>
      <c r="H4" s="15"/>
      <c r="I4" s="15" t="s">
        <v>9</v>
      </c>
      <c r="J4" s="15"/>
      <c r="K4" s="15" t="s">
        <v>10</v>
      </c>
      <c r="L4" s="15"/>
      <c r="M4" s="15" t="s">
        <v>107</v>
      </c>
      <c r="N4" s="15"/>
      <c r="O4" s="4"/>
      <c r="P4" s="4"/>
    </row>
    <row r="5" spans="1:16" ht="15" customHeight="1" thickBot="1" x14ac:dyDescent="0.3">
      <c r="A5" s="17"/>
      <c r="B5" s="15"/>
      <c r="C5" s="17"/>
      <c r="D5" s="17"/>
      <c r="E5" s="17"/>
      <c r="F5" s="18" t="s">
        <v>11</v>
      </c>
      <c r="G5" s="19" t="s">
        <v>12</v>
      </c>
      <c r="H5" s="19"/>
      <c r="I5" s="5" t="s">
        <v>109</v>
      </c>
      <c r="J5" s="5" t="s">
        <v>110</v>
      </c>
      <c r="K5" s="5" t="s">
        <v>111</v>
      </c>
      <c r="L5" s="5" t="s">
        <v>112</v>
      </c>
      <c r="M5" s="5" t="s">
        <v>113</v>
      </c>
      <c r="N5" s="5" t="s">
        <v>114</v>
      </c>
    </row>
    <row r="6" spans="1:16" ht="96" customHeight="1" thickBot="1" x14ac:dyDescent="0.3">
      <c r="A6" s="17"/>
      <c r="B6" s="15"/>
      <c r="C6" s="17"/>
      <c r="D6" s="17"/>
      <c r="E6" s="17"/>
      <c r="F6" s="18"/>
      <c r="G6" s="6" t="s">
        <v>13</v>
      </c>
      <c r="H6" s="6" t="s">
        <v>14</v>
      </c>
      <c r="I6" s="5" t="s">
        <v>15</v>
      </c>
      <c r="J6" s="5" t="s">
        <v>16</v>
      </c>
      <c r="K6" s="5" t="s">
        <v>15</v>
      </c>
      <c r="L6" s="5" t="s">
        <v>108</v>
      </c>
      <c r="M6" s="5" t="s">
        <v>15</v>
      </c>
      <c r="N6" s="5" t="s">
        <v>17</v>
      </c>
    </row>
    <row r="7" spans="1:16" s="3" customFormat="1" ht="26.25" thickBot="1" x14ac:dyDescent="0.3">
      <c r="A7" s="7" t="s">
        <v>18</v>
      </c>
      <c r="B7" s="7" t="s">
        <v>19</v>
      </c>
      <c r="C7" s="8" t="s">
        <v>121</v>
      </c>
      <c r="D7" s="8">
        <f t="shared" ref="D7:K7" si="0">SUM(D8:D11)</f>
        <v>642</v>
      </c>
      <c r="E7" s="8">
        <f t="shared" si="0"/>
        <v>368</v>
      </c>
      <c r="F7" s="8">
        <f>SUM(I7:N7)</f>
        <v>274</v>
      </c>
      <c r="G7" s="8">
        <f t="shared" si="0"/>
        <v>244</v>
      </c>
      <c r="H7" s="8">
        <f t="shared" si="0"/>
        <v>0</v>
      </c>
      <c r="I7" s="8">
        <f t="shared" si="0"/>
        <v>80</v>
      </c>
      <c r="J7" s="8">
        <f t="shared" si="0"/>
        <v>42</v>
      </c>
      <c r="K7" s="8">
        <f t="shared" si="0"/>
        <v>74</v>
      </c>
      <c r="L7" s="8">
        <f>SUM(L8:L11)</f>
        <v>38</v>
      </c>
      <c r="M7" s="8">
        <f t="shared" ref="M7:N7" si="1">SUM(M8:M11)</f>
        <v>24</v>
      </c>
      <c r="N7" s="8">
        <f t="shared" si="1"/>
        <v>16</v>
      </c>
    </row>
    <row r="8" spans="1:16" ht="15.75" thickBot="1" x14ac:dyDescent="0.3">
      <c r="A8" s="9" t="s">
        <v>20</v>
      </c>
      <c r="B8" s="9" t="s">
        <v>21</v>
      </c>
      <c r="C8" s="10" t="s">
        <v>22</v>
      </c>
      <c r="D8" s="10">
        <f>SUM(E8:F8)</f>
        <v>60</v>
      </c>
      <c r="E8" s="10">
        <v>12</v>
      </c>
      <c r="F8" s="10">
        <f>SUM(I8:N8)</f>
        <v>48</v>
      </c>
      <c r="G8" s="10">
        <v>34</v>
      </c>
      <c r="H8" s="10"/>
      <c r="I8" s="2"/>
      <c r="J8" s="2"/>
      <c r="K8" s="2">
        <v>48</v>
      </c>
      <c r="L8" s="2"/>
      <c r="M8" s="10"/>
      <c r="N8" s="10"/>
    </row>
    <row r="9" spans="1:16" ht="15.75" thickBot="1" x14ac:dyDescent="0.3">
      <c r="A9" s="9" t="s">
        <v>23</v>
      </c>
      <c r="B9" s="9" t="s">
        <v>24</v>
      </c>
      <c r="C9" s="10" t="s">
        <v>22</v>
      </c>
      <c r="D9" s="10">
        <f t="shared" ref="D9:D11" si="2">SUM(E9:F9)</f>
        <v>60</v>
      </c>
      <c r="E9" s="10">
        <v>12</v>
      </c>
      <c r="F9" s="10">
        <f t="shared" ref="F9:F14" si="3">SUM(I9:N9)</f>
        <v>48</v>
      </c>
      <c r="G9" s="10">
        <v>44</v>
      </c>
      <c r="H9" s="10"/>
      <c r="I9" s="2">
        <v>48</v>
      </c>
      <c r="J9" s="2"/>
      <c r="K9" s="2"/>
      <c r="L9" s="2"/>
      <c r="M9" s="10"/>
      <c r="N9" s="10"/>
    </row>
    <row r="10" spans="1:16" ht="15.75" thickBot="1" x14ac:dyDescent="0.3">
      <c r="A10" s="9" t="s">
        <v>25</v>
      </c>
      <c r="B10" s="9" t="s">
        <v>26</v>
      </c>
      <c r="C10" s="10" t="s">
        <v>120</v>
      </c>
      <c r="D10" s="10">
        <f t="shared" si="2"/>
        <v>190</v>
      </c>
      <c r="E10" s="10">
        <v>24</v>
      </c>
      <c r="F10" s="10">
        <f t="shared" si="3"/>
        <v>166</v>
      </c>
      <c r="G10" s="10">
        <v>166</v>
      </c>
      <c r="H10" s="10"/>
      <c r="I10" s="2">
        <v>30</v>
      </c>
      <c r="J10" s="2">
        <v>40</v>
      </c>
      <c r="K10" s="2">
        <v>24</v>
      </c>
      <c r="L10" s="2">
        <v>36</v>
      </c>
      <c r="M10" s="10">
        <v>22</v>
      </c>
      <c r="N10" s="10">
        <v>14</v>
      </c>
    </row>
    <row r="11" spans="1:16" ht="26.25" thickBot="1" x14ac:dyDescent="0.3">
      <c r="A11" s="9" t="s">
        <v>27</v>
      </c>
      <c r="B11" s="9" t="s">
        <v>28</v>
      </c>
      <c r="C11" s="10" t="s">
        <v>115</v>
      </c>
      <c r="D11" s="10">
        <f t="shared" si="2"/>
        <v>332</v>
      </c>
      <c r="E11" s="10">
        <v>320</v>
      </c>
      <c r="F11" s="10">
        <f t="shared" si="3"/>
        <v>12</v>
      </c>
      <c r="G11" s="10"/>
      <c r="H11" s="10"/>
      <c r="I11" s="2">
        <v>2</v>
      </c>
      <c r="J11" s="2">
        <v>2</v>
      </c>
      <c r="K11" s="2">
        <v>2</v>
      </c>
      <c r="L11" s="2">
        <v>2</v>
      </c>
      <c r="M11" s="10">
        <v>2</v>
      </c>
      <c r="N11" s="10">
        <v>2</v>
      </c>
    </row>
    <row r="12" spans="1:16" s="3" customFormat="1" ht="15.75" thickBot="1" x14ac:dyDescent="0.3">
      <c r="A12" s="7" t="s">
        <v>29</v>
      </c>
      <c r="B12" s="7" t="s">
        <v>30</v>
      </c>
      <c r="C12" s="8" t="s">
        <v>122</v>
      </c>
      <c r="D12" s="8">
        <f t="shared" ref="D12:N12" si="4">SUM(D13:D14)</f>
        <v>198</v>
      </c>
      <c r="E12" s="8">
        <f t="shared" si="4"/>
        <v>66</v>
      </c>
      <c r="F12" s="10">
        <f t="shared" si="3"/>
        <v>132</v>
      </c>
      <c r="G12" s="8">
        <f t="shared" si="4"/>
        <v>50</v>
      </c>
      <c r="H12" s="8">
        <f t="shared" si="4"/>
        <v>0</v>
      </c>
      <c r="I12" s="8">
        <f t="shared" si="4"/>
        <v>66</v>
      </c>
      <c r="J12" s="8">
        <f t="shared" si="4"/>
        <v>66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</row>
    <row r="13" spans="1:16" ht="15.75" thickBot="1" x14ac:dyDescent="0.3">
      <c r="A13" s="9" t="s">
        <v>31</v>
      </c>
      <c r="B13" s="9" t="s">
        <v>104</v>
      </c>
      <c r="C13" s="10" t="s">
        <v>32</v>
      </c>
      <c r="D13" s="10">
        <f t="shared" ref="D13:D14" si="5">SUM(E13:F13)</f>
        <v>99</v>
      </c>
      <c r="E13" s="10">
        <v>33</v>
      </c>
      <c r="F13" s="10">
        <f t="shared" si="3"/>
        <v>66</v>
      </c>
      <c r="G13" s="10">
        <v>20</v>
      </c>
      <c r="H13" s="10"/>
      <c r="I13" s="10">
        <v>66</v>
      </c>
      <c r="J13" s="10"/>
      <c r="K13" s="10"/>
      <c r="L13" s="10"/>
      <c r="M13" s="10"/>
      <c r="N13" s="10"/>
    </row>
    <row r="14" spans="1:16" ht="15.75" thickBot="1" x14ac:dyDescent="0.3">
      <c r="A14" s="9" t="s">
        <v>33</v>
      </c>
      <c r="B14" s="9" t="s">
        <v>34</v>
      </c>
      <c r="C14" s="10" t="s">
        <v>22</v>
      </c>
      <c r="D14" s="10">
        <f t="shared" si="5"/>
        <v>99</v>
      </c>
      <c r="E14" s="10">
        <v>33</v>
      </c>
      <c r="F14" s="10">
        <f t="shared" si="3"/>
        <v>66</v>
      </c>
      <c r="G14" s="10">
        <v>30</v>
      </c>
      <c r="H14" s="10"/>
      <c r="I14" s="10"/>
      <c r="J14" s="10">
        <v>66</v>
      </c>
      <c r="K14" s="10"/>
      <c r="L14" s="10"/>
      <c r="M14" s="10"/>
      <c r="N14" s="10"/>
    </row>
    <row r="15" spans="1:16" s="3" customFormat="1" ht="15.75" thickBot="1" x14ac:dyDescent="0.3">
      <c r="A15" s="7" t="s">
        <v>35</v>
      </c>
      <c r="B15" s="7" t="s">
        <v>36</v>
      </c>
      <c r="C15" s="8" t="s">
        <v>123</v>
      </c>
      <c r="D15" s="8">
        <f t="shared" ref="D15:H15" si="6">D16+D30</f>
        <v>2822</v>
      </c>
      <c r="E15" s="8">
        <f t="shared" si="6"/>
        <v>1228</v>
      </c>
      <c r="F15" s="8">
        <f t="shared" si="6"/>
        <v>1306</v>
      </c>
      <c r="G15" s="8">
        <f t="shared" si="6"/>
        <v>591</v>
      </c>
      <c r="H15" s="8">
        <f t="shared" si="6"/>
        <v>60</v>
      </c>
      <c r="I15" s="8">
        <f>I16+I30</f>
        <v>110</v>
      </c>
      <c r="J15" s="8">
        <f t="shared" ref="J15:L15" si="7">J16+J30</f>
        <v>260</v>
      </c>
      <c r="K15" s="8">
        <f t="shared" si="7"/>
        <v>182</v>
      </c>
      <c r="L15" s="8">
        <f t="shared" si="7"/>
        <v>330</v>
      </c>
      <c r="M15" s="8">
        <f t="shared" ref="M15:N15" si="8">M16+M30</f>
        <v>232</v>
      </c>
      <c r="N15" s="8">
        <f t="shared" si="8"/>
        <v>192</v>
      </c>
    </row>
    <row r="16" spans="1:16" s="3" customFormat="1" ht="15.75" thickBot="1" x14ac:dyDescent="0.3">
      <c r="A16" s="7" t="s">
        <v>37</v>
      </c>
      <c r="B16" s="7" t="s">
        <v>38</v>
      </c>
      <c r="C16" s="8" t="s">
        <v>124</v>
      </c>
      <c r="D16" s="8">
        <f t="shared" ref="D16" si="9">SUM(D17:D29)</f>
        <v>1377</v>
      </c>
      <c r="E16" s="8">
        <f t="shared" ref="E16" si="10">SUM(E17:E29)</f>
        <v>597</v>
      </c>
      <c r="F16" s="8">
        <f t="shared" ref="F16" si="11">SUM(F17:F29)</f>
        <v>780</v>
      </c>
      <c r="G16" s="8">
        <f t="shared" ref="G16" si="12">SUM(G17:G29)</f>
        <v>316</v>
      </c>
      <c r="H16" s="8"/>
      <c r="I16" s="8">
        <f t="shared" ref="I16" si="13">SUM(I17:I29)</f>
        <v>60</v>
      </c>
      <c r="J16" s="8">
        <f t="shared" ref="J16" si="14">SUM(J17:J29)</f>
        <v>100</v>
      </c>
      <c r="K16" s="8">
        <f t="shared" ref="K16" si="15">SUM(K17:K29)</f>
        <v>82</v>
      </c>
      <c r="L16" s="8">
        <f t="shared" ref="L16:N16" si="16">SUM(L17:L29)</f>
        <v>190</v>
      </c>
      <c r="M16" s="8">
        <f t="shared" si="16"/>
        <v>195</v>
      </c>
      <c r="N16" s="8">
        <f t="shared" si="16"/>
        <v>153</v>
      </c>
    </row>
    <row r="17" spans="1:14" ht="15.75" thickBot="1" x14ac:dyDescent="0.3">
      <c r="A17" s="9" t="s">
        <v>39</v>
      </c>
      <c r="B17" s="9" t="s">
        <v>40</v>
      </c>
      <c r="C17" s="10" t="s">
        <v>116</v>
      </c>
      <c r="D17" s="10">
        <f t="shared" ref="D17:D25" si="17">SUM(E17:F17)</f>
        <v>153</v>
      </c>
      <c r="E17" s="10">
        <v>51</v>
      </c>
      <c r="F17" s="10">
        <f>SUM(I17:N17)</f>
        <v>102</v>
      </c>
      <c r="G17" s="10">
        <v>50</v>
      </c>
      <c r="H17" s="10"/>
      <c r="I17" s="10"/>
      <c r="J17" s="10"/>
      <c r="K17" s="10"/>
      <c r="L17" s="10"/>
      <c r="M17" s="10">
        <v>37</v>
      </c>
      <c r="N17" s="10">
        <v>65</v>
      </c>
    </row>
    <row r="18" spans="1:14" ht="15.75" thickBot="1" x14ac:dyDescent="0.3">
      <c r="A18" s="9" t="s">
        <v>41</v>
      </c>
      <c r="B18" s="9" t="s">
        <v>42</v>
      </c>
      <c r="C18" s="10" t="s">
        <v>116</v>
      </c>
      <c r="D18" s="10">
        <f t="shared" si="17"/>
        <v>216</v>
      </c>
      <c r="E18" s="10">
        <v>72</v>
      </c>
      <c r="F18" s="10">
        <f t="shared" ref="F18:F29" si="18">SUM(I18:N18)</f>
        <v>144</v>
      </c>
      <c r="G18" s="10">
        <v>56</v>
      </c>
      <c r="H18" s="10"/>
      <c r="I18" s="10"/>
      <c r="J18" s="10"/>
      <c r="K18" s="10"/>
      <c r="L18" s="10">
        <v>72</v>
      </c>
      <c r="M18" s="10">
        <v>72</v>
      </c>
      <c r="N18" s="10"/>
    </row>
    <row r="19" spans="1:14" ht="15.75" thickBot="1" x14ac:dyDescent="0.3">
      <c r="A19" s="9" t="s">
        <v>43</v>
      </c>
      <c r="B19" s="9" t="s">
        <v>44</v>
      </c>
      <c r="C19" s="10" t="s">
        <v>117</v>
      </c>
      <c r="D19" s="10">
        <f t="shared" si="17"/>
        <v>150</v>
      </c>
      <c r="E19" s="10">
        <v>50</v>
      </c>
      <c r="F19" s="10">
        <f t="shared" si="18"/>
        <v>100</v>
      </c>
      <c r="G19" s="10">
        <v>38</v>
      </c>
      <c r="H19" s="10"/>
      <c r="I19" s="10"/>
      <c r="J19" s="10"/>
      <c r="K19" s="10">
        <v>50</v>
      </c>
      <c r="L19" s="10">
        <v>50</v>
      </c>
      <c r="M19" s="10"/>
      <c r="N19" s="10"/>
    </row>
    <row r="20" spans="1:14" ht="15.75" thickBot="1" x14ac:dyDescent="0.3">
      <c r="A20" s="9" t="s">
        <v>45</v>
      </c>
      <c r="B20" s="9" t="s">
        <v>46</v>
      </c>
      <c r="C20" s="10" t="s">
        <v>118</v>
      </c>
      <c r="D20" s="10">
        <f t="shared" si="17"/>
        <v>96</v>
      </c>
      <c r="E20" s="10">
        <v>32</v>
      </c>
      <c r="F20" s="10">
        <f t="shared" si="18"/>
        <v>64</v>
      </c>
      <c r="G20" s="10">
        <v>10</v>
      </c>
      <c r="H20" s="10"/>
      <c r="I20" s="10">
        <v>28</v>
      </c>
      <c r="J20" s="10">
        <v>36</v>
      </c>
      <c r="K20" s="10"/>
      <c r="L20" s="10"/>
      <c r="M20" s="10"/>
      <c r="N20" s="10"/>
    </row>
    <row r="21" spans="1:14" ht="15.75" thickBot="1" x14ac:dyDescent="0.3">
      <c r="A21" s="9" t="s">
        <v>48</v>
      </c>
      <c r="B21" s="9" t="s">
        <v>49</v>
      </c>
      <c r="C21" s="10" t="s">
        <v>22</v>
      </c>
      <c r="D21" s="10">
        <f t="shared" si="17"/>
        <v>78</v>
      </c>
      <c r="E21" s="10">
        <v>26</v>
      </c>
      <c r="F21" s="10">
        <f t="shared" si="18"/>
        <v>52</v>
      </c>
      <c r="G21" s="10">
        <v>20</v>
      </c>
      <c r="H21" s="10"/>
      <c r="I21" s="10"/>
      <c r="J21" s="10"/>
      <c r="K21" s="10"/>
      <c r="L21" s="10"/>
      <c r="M21" s="10"/>
      <c r="N21" s="10">
        <v>52</v>
      </c>
    </row>
    <row r="22" spans="1:14" ht="15.75" thickBot="1" x14ac:dyDescent="0.3">
      <c r="A22" s="9" t="s">
        <v>50</v>
      </c>
      <c r="B22" s="9" t="s">
        <v>51</v>
      </c>
      <c r="C22" s="10" t="s">
        <v>32</v>
      </c>
      <c r="D22" s="10">
        <f t="shared" si="17"/>
        <v>189</v>
      </c>
      <c r="E22" s="10">
        <v>145</v>
      </c>
      <c r="F22" s="10">
        <f t="shared" si="18"/>
        <v>44</v>
      </c>
      <c r="G22" s="10">
        <v>44</v>
      </c>
      <c r="H22" s="10"/>
      <c r="I22" s="10"/>
      <c r="J22" s="10"/>
      <c r="K22" s="10"/>
      <c r="L22" s="10"/>
      <c r="M22" s="10">
        <v>44</v>
      </c>
      <c r="N22" s="10"/>
    </row>
    <row r="23" spans="1:14" ht="26.25" thickBot="1" x14ac:dyDescent="0.3">
      <c r="A23" s="9" t="s">
        <v>52</v>
      </c>
      <c r="B23" s="9" t="s">
        <v>53</v>
      </c>
      <c r="C23" s="10" t="s">
        <v>22</v>
      </c>
      <c r="D23" s="10">
        <f t="shared" si="17"/>
        <v>63</v>
      </c>
      <c r="E23" s="10">
        <v>21</v>
      </c>
      <c r="F23" s="10">
        <f t="shared" si="18"/>
        <v>42</v>
      </c>
      <c r="G23" s="10">
        <v>6</v>
      </c>
      <c r="H23" s="10"/>
      <c r="I23" s="10"/>
      <c r="J23" s="10"/>
      <c r="K23" s="10"/>
      <c r="L23" s="10"/>
      <c r="M23" s="10">
        <v>42</v>
      </c>
      <c r="N23" s="10"/>
    </row>
    <row r="24" spans="1:14" ht="15.75" thickBot="1" x14ac:dyDescent="0.3">
      <c r="A24" s="9" t="s">
        <v>54</v>
      </c>
      <c r="B24" s="9" t="s">
        <v>55</v>
      </c>
      <c r="C24" s="10" t="s">
        <v>22</v>
      </c>
      <c r="D24" s="10">
        <f t="shared" si="17"/>
        <v>40</v>
      </c>
      <c r="E24" s="10">
        <v>8</v>
      </c>
      <c r="F24" s="10">
        <f t="shared" si="18"/>
        <v>32</v>
      </c>
      <c r="G24" s="10">
        <v>6</v>
      </c>
      <c r="H24" s="10"/>
      <c r="I24" s="10"/>
      <c r="J24" s="10">
        <v>32</v>
      </c>
      <c r="K24" s="10"/>
      <c r="L24" s="10"/>
      <c r="M24" s="10"/>
      <c r="N24" s="10"/>
    </row>
    <row r="25" spans="1:14" ht="15.75" thickBot="1" x14ac:dyDescent="0.3">
      <c r="A25" s="9" t="s">
        <v>56</v>
      </c>
      <c r="B25" s="9" t="s">
        <v>57</v>
      </c>
      <c r="C25" s="10" t="s">
        <v>32</v>
      </c>
      <c r="D25" s="10">
        <f t="shared" si="17"/>
        <v>102</v>
      </c>
      <c r="E25" s="10">
        <v>34</v>
      </c>
      <c r="F25" s="10">
        <f t="shared" si="18"/>
        <v>68</v>
      </c>
      <c r="G25" s="10">
        <v>24</v>
      </c>
      <c r="H25" s="10"/>
      <c r="I25" s="10"/>
      <c r="J25" s="10"/>
      <c r="K25" s="10"/>
      <c r="L25" s="10">
        <v>68</v>
      </c>
      <c r="M25" s="10"/>
      <c r="N25" s="10"/>
    </row>
    <row r="26" spans="1:14" customFormat="1" ht="28.5" customHeight="1" thickBot="1" x14ac:dyDescent="0.3">
      <c r="A26" s="9" t="s">
        <v>86</v>
      </c>
      <c r="B26" s="9" t="s">
        <v>87</v>
      </c>
      <c r="C26" s="10" t="s">
        <v>47</v>
      </c>
      <c r="D26" s="10">
        <f t="shared" ref="D26:D29" si="19">E26+F26</f>
        <v>72</v>
      </c>
      <c r="E26" s="10">
        <v>40</v>
      </c>
      <c r="F26" s="10">
        <f t="shared" si="18"/>
        <v>32</v>
      </c>
      <c r="G26" s="10">
        <v>16</v>
      </c>
      <c r="H26" s="10"/>
      <c r="I26" s="10">
        <v>32</v>
      </c>
      <c r="J26" s="10"/>
      <c r="K26" s="10"/>
      <c r="L26" s="10"/>
      <c r="M26" s="10"/>
      <c r="N26" s="10"/>
    </row>
    <row r="27" spans="1:14" customFormat="1" ht="18.75" customHeight="1" thickBot="1" x14ac:dyDescent="0.3">
      <c r="A27" s="9" t="s">
        <v>88</v>
      </c>
      <c r="B27" s="9" t="s">
        <v>105</v>
      </c>
      <c r="C27" s="10" t="s">
        <v>47</v>
      </c>
      <c r="D27" s="10">
        <f t="shared" si="19"/>
        <v>76</v>
      </c>
      <c r="E27" s="10">
        <v>40</v>
      </c>
      <c r="F27" s="10">
        <f t="shared" si="18"/>
        <v>36</v>
      </c>
      <c r="G27" s="10">
        <v>18</v>
      </c>
      <c r="H27" s="10"/>
      <c r="I27" s="10"/>
      <c r="J27" s="10"/>
      <c r="K27" s="10"/>
      <c r="L27" s="10"/>
      <c r="M27" s="10"/>
      <c r="N27" s="10">
        <v>36</v>
      </c>
    </row>
    <row r="28" spans="1:14" customFormat="1" ht="18.75" customHeight="1" thickBot="1" x14ac:dyDescent="0.3">
      <c r="A28" s="9" t="s">
        <v>89</v>
      </c>
      <c r="B28" s="9" t="s">
        <v>92</v>
      </c>
      <c r="C28" s="10" t="s">
        <v>22</v>
      </c>
      <c r="D28" s="10">
        <f t="shared" si="19"/>
        <v>70</v>
      </c>
      <c r="E28" s="10">
        <v>38</v>
      </c>
      <c r="F28" s="10">
        <f t="shared" si="18"/>
        <v>32</v>
      </c>
      <c r="G28" s="10">
        <v>12</v>
      </c>
      <c r="H28" s="10"/>
      <c r="I28" s="10"/>
      <c r="J28" s="10">
        <v>32</v>
      </c>
      <c r="K28" s="10"/>
      <c r="L28" s="10"/>
      <c r="M28" s="10"/>
      <c r="N28" s="10"/>
    </row>
    <row r="29" spans="1:14" customFormat="1" ht="24.75" customHeight="1" thickBot="1" x14ac:dyDescent="0.3">
      <c r="A29" s="9" t="s">
        <v>90</v>
      </c>
      <c r="B29" s="9" t="s">
        <v>91</v>
      </c>
      <c r="C29" s="10" t="s">
        <v>22</v>
      </c>
      <c r="D29" s="10">
        <f t="shared" si="19"/>
        <v>72</v>
      </c>
      <c r="E29" s="10">
        <v>40</v>
      </c>
      <c r="F29" s="10">
        <f t="shared" si="18"/>
        <v>32</v>
      </c>
      <c r="G29" s="10">
        <v>16</v>
      </c>
      <c r="H29" s="10"/>
      <c r="I29" s="10"/>
      <c r="J29" s="10"/>
      <c r="K29" s="10">
        <v>32</v>
      </c>
      <c r="L29" s="10"/>
      <c r="M29" s="10"/>
      <c r="N29" s="10"/>
    </row>
    <row r="30" spans="1:14" ht="15.75" thickBot="1" x14ac:dyDescent="0.3">
      <c r="A30" s="11" t="s">
        <v>58</v>
      </c>
      <c r="B30" s="11" t="s">
        <v>59</v>
      </c>
      <c r="C30" s="14" t="s">
        <v>125</v>
      </c>
      <c r="D30" s="12">
        <f t="shared" ref="D30:H30" si="20">D31+D37+D41</f>
        <v>1445</v>
      </c>
      <c r="E30" s="12">
        <f t="shared" si="20"/>
        <v>631</v>
      </c>
      <c r="F30" s="12">
        <f t="shared" si="20"/>
        <v>526</v>
      </c>
      <c r="G30" s="12">
        <f t="shared" si="20"/>
        <v>275</v>
      </c>
      <c r="H30" s="12">
        <f t="shared" si="20"/>
        <v>60</v>
      </c>
      <c r="I30" s="12">
        <f>I31+I37+I41</f>
        <v>50</v>
      </c>
      <c r="J30" s="12">
        <f t="shared" ref="J30:L30" si="21">J31+J37+J41</f>
        <v>160</v>
      </c>
      <c r="K30" s="12">
        <f t="shared" si="21"/>
        <v>100</v>
      </c>
      <c r="L30" s="12">
        <f t="shared" si="21"/>
        <v>140</v>
      </c>
      <c r="M30" s="12">
        <f t="shared" ref="M30:N30" si="22">M31+M37+M41</f>
        <v>37</v>
      </c>
      <c r="N30" s="12">
        <f t="shared" si="22"/>
        <v>39</v>
      </c>
    </row>
    <row r="31" spans="1:14" ht="15.75" thickBot="1" x14ac:dyDescent="0.3">
      <c r="A31" s="11" t="s">
        <v>60</v>
      </c>
      <c r="B31" s="11" t="s">
        <v>61</v>
      </c>
      <c r="C31" s="14" t="s">
        <v>126</v>
      </c>
      <c r="D31" s="12">
        <f t="shared" ref="D31:H31" si="23">SUM(D32:D36)</f>
        <v>1070</v>
      </c>
      <c r="E31" s="12">
        <f t="shared" si="23"/>
        <v>554</v>
      </c>
      <c r="F31" s="12">
        <f t="shared" si="23"/>
        <v>372</v>
      </c>
      <c r="G31" s="12">
        <f t="shared" si="23"/>
        <v>224</v>
      </c>
      <c r="H31" s="12">
        <f t="shared" si="23"/>
        <v>40</v>
      </c>
      <c r="I31" s="12">
        <f>SUM(I32:I36)</f>
        <v>50</v>
      </c>
      <c r="J31" s="12">
        <f t="shared" ref="J31:L31" si="24">SUM(J32:J36)</f>
        <v>160</v>
      </c>
      <c r="K31" s="12">
        <f t="shared" si="24"/>
        <v>100</v>
      </c>
      <c r="L31" s="12">
        <f t="shared" si="24"/>
        <v>62</v>
      </c>
      <c r="M31" s="12"/>
      <c r="N31" s="12"/>
    </row>
    <row r="32" spans="1:14" ht="26.25" thickBot="1" x14ac:dyDescent="0.3">
      <c r="A32" s="9" t="s">
        <v>62</v>
      </c>
      <c r="B32" s="9" t="s">
        <v>63</v>
      </c>
      <c r="C32" s="10" t="s">
        <v>64</v>
      </c>
      <c r="D32" s="10">
        <f t="shared" ref="D32" si="25">SUM(E32:F32)</f>
        <v>464</v>
      </c>
      <c r="E32" s="10">
        <v>334</v>
      </c>
      <c r="F32" s="10">
        <f>SUM(I32:N32)</f>
        <v>130</v>
      </c>
      <c r="G32" s="10">
        <v>106</v>
      </c>
      <c r="H32" s="10">
        <v>20</v>
      </c>
      <c r="I32" s="10">
        <v>50</v>
      </c>
      <c r="J32" s="10">
        <v>80</v>
      </c>
      <c r="K32" s="10"/>
      <c r="L32" s="10"/>
      <c r="M32" s="10"/>
      <c r="N32" s="10"/>
    </row>
    <row r="33" spans="1:14" ht="26.25" thickBot="1" x14ac:dyDescent="0.3">
      <c r="A33" s="9" t="s">
        <v>65</v>
      </c>
      <c r="B33" s="9" t="s">
        <v>66</v>
      </c>
      <c r="C33" s="10" t="s">
        <v>106</v>
      </c>
      <c r="D33" s="10">
        <f t="shared" ref="D33" si="26">SUM(E33:F33)</f>
        <v>280</v>
      </c>
      <c r="E33" s="10">
        <v>100</v>
      </c>
      <c r="F33" s="10">
        <f t="shared" ref="F33:F34" si="27">SUM(I33:N33)</f>
        <v>180</v>
      </c>
      <c r="G33" s="10">
        <v>90</v>
      </c>
      <c r="H33" s="10">
        <v>20</v>
      </c>
      <c r="I33" s="10"/>
      <c r="J33" s="10">
        <v>80</v>
      </c>
      <c r="K33" s="10">
        <v>100</v>
      </c>
      <c r="L33" s="10"/>
      <c r="M33" s="10"/>
      <c r="N33" s="10"/>
    </row>
    <row r="34" spans="1:14" ht="26.25" thickBot="1" x14ac:dyDescent="0.3">
      <c r="A34" s="9" t="s">
        <v>93</v>
      </c>
      <c r="B34" s="9" t="s">
        <v>103</v>
      </c>
      <c r="C34" s="10" t="s">
        <v>47</v>
      </c>
      <c r="D34" s="10">
        <f t="shared" ref="D34" si="28">SUM(E34:F34)</f>
        <v>182</v>
      </c>
      <c r="E34" s="10">
        <v>120</v>
      </c>
      <c r="F34" s="10">
        <f t="shared" si="27"/>
        <v>62</v>
      </c>
      <c r="G34" s="10">
        <v>28</v>
      </c>
      <c r="H34" s="10"/>
      <c r="I34" s="10"/>
      <c r="J34" s="10"/>
      <c r="K34" s="10"/>
      <c r="L34" s="10">
        <v>62</v>
      </c>
      <c r="M34" s="10"/>
      <c r="N34" s="10"/>
    </row>
    <row r="35" spans="1:14" ht="15.75" thickBot="1" x14ac:dyDescent="0.3">
      <c r="A35" s="9" t="s">
        <v>94</v>
      </c>
      <c r="B35" s="9" t="s">
        <v>96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 thickBot="1" x14ac:dyDescent="0.3">
      <c r="A36" s="9" t="s">
        <v>95</v>
      </c>
      <c r="B36" s="9" t="s">
        <v>97</v>
      </c>
      <c r="C36" s="10" t="s">
        <v>22</v>
      </c>
      <c r="D36" s="10">
        <v>144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s="3" customFormat="1" ht="26.25" thickBot="1" x14ac:dyDescent="0.3">
      <c r="A37" s="7" t="s">
        <v>67</v>
      </c>
      <c r="B37" s="7" t="s">
        <v>68</v>
      </c>
      <c r="C37" s="8" t="s">
        <v>127</v>
      </c>
      <c r="D37" s="8">
        <f t="shared" ref="D37" si="29">SUM(D38:D40)</f>
        <v>375</v>
      </c>
      <c r="E37" s="8">
        <f t="shared" ref="E37" si="30">SUM(E38:E40)</f>
        <v>77</v>
      </c>
      <c r="F37" s="8">
        <f t="shared" ref="F37" si="31">SUM(F38:F40)</f>
        <v>154</v>
      </c>
      <c r="G37" s="8">
        <f t="shared" ref="G37" si="32">SUM(G38:G40)</f>
        <v>51</v>
      </c>
      <c r="H37" s="8">
        <f t="shared" ref="H37:K37" si="33">SUM(H38:H40)</f>
        <v>20</v>
      </c>
      <c r="I37" s="8">
        <f t="shared" si="33"/>
        <v>0</v>
      </c>
      <c r="J37" s="8">
        <f t="shared" si="33"/>
        <v>0</v>
      </c>
      <c r="K37" s="8">
        <f t="shared" si="33"/>
        <v>0</v>
      </c>
      <c r="L37" s="8">
        <f>SUM(L38:L40)</f>
        <v>78</v>
      </c>
      <c r="M37" s="8">
        <f t="shared" ref="M37:N37" si="34">SUM(M38:M40)</f>
        <v>37</v>
      </c>
      <c r="N37" s="8">
        <f t="shared" si="34"/>
        <v>39</v>
      </c>
    </row>
    <row r="38" spans="1:14" ht="26.25" thickBot="1" x14ac:dyDescent="0.3">
      <c r="A38" s="9" t="s">
        <v>69</v>
      </c>
      <c r="B38" s="9" t="s">
        <v>70</v>
      </c>
      <c r="C38" s="10" t="s">
        <v>119</v>
      </c>
      <c r="D38" s="10">
        <f t="shared" ref="D38" si="35">SUM(E38:F38)</f>
        <v>231</v>
      </c>
      <c r="E38" s="10">
        <v>77</v>
      </c>
      <c r="F38" s="10">
        <f>SUM(I38:N38)</f>
        <v>154</v>
      </c>
      <c r="G38" s="10">
        <v>51</v>
      </c>
      <c r="H38" s="10">
        <v>20</v>
      </c>
      <c r="I38" s="10"/>
      <c r="J38" s="10"/>
      <c r="K38" s="10"/>
      <c r="L38" s="10">
        <v>78</v>
      </c>
      <c r="M38" s="10">
        <v>37</v>
      </c>
      <c r="N38" s="10">
        <v>39</v>
      </c>
    </row>
    <row r="39" spans="1:14" ht="15.75" thickBot="1" x14ac:dyDescent="0.3">
      <c r="A39" s="9" t="s">
        <v>98</v>
      </c>
      <c r="B39" s="9" t="s">
        <v>96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 thickBot="1" x14ac:dyDescent="0.3">
      <c r="A40" s="9" t="s">
        <v>99</v>
      </c>
      <c r="B40" s="9" t="s">
        <v>97</v>
      </c>
      <c r="C40" s="10" t="s">
        <v>22</v>
      </c>
      <c r="D40" s="10">
        <v>144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3" customFormat="1" ht="26.25" thickBot="1" x14ac:dyDescent="0.3">
      <c r="A41" s="7" t="s">
        <v>100</v>
      </c>
      <c r="B41" s="7" t="s">
        <v>101</v>
      </c>
      <c r="C41" s="8"/>
      <c r="D41" s="8">
        <f t="shared" ref="D41" si="36">SUM(E41:F41)</f>
        <v>0</v>
      </c>
      <c r="E41" s="8">
        <f t="shared" ref="E41" si="37">F41*2.4</f>
        <v>0</v>
      </c>
      <c r="F41" s="8">
        <f t="shared" ref="F41" si="38">SUM(I41:L41)</f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s="3" customFormat="1" ht="15.75" customHeight="1" thickBot="1" x14ac:dyDescent="0.3">
      <c r="A42" s="21" t="s">
        <v>71</v>
      </c>
      <c r="B42" s="21"/>
      <c r="C42" s="8" t="s">
        <v>128</v>
      </c>
      <c r="D42" s="8">
        <f t="shared" ref="D42:N42" si="39">D7+D12+D15</f>
        <v>3662</v>
      </c>
      <c r="E42" s="8">
        <f t="shared" si="39"/>
        <v>1662</v>
      </c>
      <c r="F42" s="8">
        <f t="shared" si="39"/>
        <v>1712</v>
      </c>
      <c r="G42" s="8">
        <f t="shared" si="39"/>
        <v>885</v>
      </c>
      <c r="H42" s="8">
        <f t="shared" si="39"/>
        <v>60</v>
      </c>
      <c r="I42" s="8">
        <f t="shared" si="39"/>
        <v>256</v>
      </c>
      <c r="J42" s="8">
        <f t="shared" si="39"/>
        <v>368</v>
      </c>
      <c r="K42" s="8">
        <f t="shared" si="39"/>
        <v>256</v>
      </c>
      <c r="L42" s="8">
        <f t="shared" si="39"/>
        <v>368</v>
      </c>
      <c r="M42" s="8">
        <f t="shared" si="39"/>
        <v>256</v>
      </c>
      <c r="N42" s="8">
        <f t="shared" si="39"/>
        <v>208</v>
      </c>
    </row>
    <row r="43" spans="1:14" ht="15.75" thickBot="1" x14ac:dyDescent="0.3">
      <c r="A43" s="11" t="s">
        <v>72</v>
      </c>
      <c r="B43" s="11" t="s">
        <v>73</v>
      </c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>
        <v>144</v>
      </c>
    </row>
    <row r="44" spans="1:14" ht="15" customHeight="1" thickBot="1" x14ac:dyDescent="0.3">
      <c r="A44" s="11" t="s">
        <v>74</v>
      </c>
      <c r="B44" s="11" t="s">
        <v>75</v>
      </c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>
        <v>216</v>
      </c>
    </row>
    <row r="45" spans="1:14" ht="24" customHeight="1" thickBot="1" x14ac:dyDescent="0.3">
      <c r="A45" s="22" t="s">
        <v>76</v>
      </c>
      <c r="B45" s="22"/>
      <c r="C45" s="22"/>
      <c r="D45" s="22"/>
      <c r="E45" s="22"/>
      <c r="F45" s="18" t="s">
        <v>71</v>
      </c>
      <c r="G45" s="15" t="s">
        <v>77</v>
      </c>
      <c r="H45" s="15"/>
      <c r="I45" s="19">
        <v>256</v>
      </c>
      <c r="J45" s="19">
        <v>368</v>
      </c>
      <c r="K45" s="19">
        <v>256</v>
      </c>
      <c r="L45" s="19">
        <v>368</v>
      </c>
      <c r="M45" s="25">
        <v>256</v>
      </c>
      <c r="N45" s="25">
        <v>208</v>
      </c>
    </row>
    <row r="46" spans="1:14" ht="15" customHeight="1" thickBot="1" x14ac:dyDescent="0.3">
      <c r="A46" s="20" t="s">
        <v>78</v>
      </c>
      <c r="B46" s="20"/>
      <c r="C46" s="20"/>
      <c r="D46" s="20"/>
      <c r="E46" s="20"/>
      <c r="F46" s="18"/>
      <c r="G46" s="15"/>
      <c r="H46" s="15"/>
      <c r="I46" s="19"/>
      <c r="J46" s="19"/>
      <c r="K46" s="19"/>
      <c r="L46" s="19"/>
      <c r="M46" s="26"/>
      <c r="N46" s="26"/>
    </row>
    <row r="47" spans="1:14" ht="15" customHeight="1" thickBot="1" x14ac:dyDescent="0.3">
      <c r="A47" s="20"/>
      <c r="B47" s="20"/>
      <c r="C47" s="20"/>
      <c r="D47" s="20"/>
      <c r="E47" s="20"/>
      <c r="F47" s="18"/>
      <c r="G47" s="15" t="s">
        <v>79</v>
      </c>
      <c r="H47" s="15"/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1:14" ht="25.5" customHeight="1" thickBot="1" x14ac:dyDescent="0.3">
      <c r="A48" s="20" t="s">
        <v>80</v>
      </c>
      <c r="B48" s="20"/>
      <c r="C48" s="20"/>
      <c r="D48" s="20"/>
      <c r="E48" s="20"/>
      <c r="F48" s="18"/>
      <c r="G48" s="15" t="s">
        <v>81</v>
      </c>
      <c r="H48" s="15"/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 ht="25.5" customHeight="1" thickBot="1" x14ac:dyDescent="0.3">
      <c r="A49" s="20"/>
      <c r="B49" s="20"/>
      <c r="C49" s="20"/>
      <c r="D49" s="20"/>
      <c r="E49" s="20"/>
      <c r="F49" s="18"/>
      <c r="G49" s="15" t="s">
        <v>82</v>
      </c>
      <c r="H49" s="15"/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0">
        <v>144</v>
      </c>
    </row>
    <row r="50" spans="1:14" ht="15" customHeight="1" thickBot="1" x14ac:dyDescent="0.3">
      <c r="A50" s="24" t="s">
        <v>102</v>
      </c>
      <c r="B50" s="24"/>
      <c r="C50" s="24"/>
      <c r="D50" s="24"/>
      <c r="E50" s="24"/>
      <c r="F50" s="18"/>
      <c r="G50" s="15" t="s">
        <v>83</v>
      </c>
      <c r="H50" s="15"/>
      <c r="I50" s="13">
        <v>1</v>
      </c>
      <c r="J50" s="13">
        <v>1</v>
      </c>
      <c r="K50" s="13">
        <v>1</v>
      </c>
      <c r="L50" s="13">
        <v>3</v>
      </c>
      <c r="M50" s="10">
        <v>1</v>
      </c>
      <c r="N50" s="10">
        <v>2</v>
      </c>
    </row>
    <row r="51" spans="1:14" ht="15" customHeight="1" thickBot="1" x14ac:dyDescent="0.3">
      <c r="A51" s="24" t="s">
        <v>129</v>
      </c>
      <c r="B51" s="24"/>
      <c r="C51" s="24"/>
      <c r="D51" s="24"/>
      <c r="E51" s="24"/>
      <c r="F51" s="18"/>
      <c r="G51" s="15" t="s">
        <v>84</v>
      </c>
      <c r="H51" s="15"/>
      <c r="I51" s="13">
        <v>1</v>
      </c>
      <c r="J51" s="13">
        <v>4</v>
      </c>
      <c r="K51" s="13">
        <v>2</v>
      </c>
      <c r="L51" s="13">
        <v>2</v>
      </c>
      <c r="M51" s="10">
        <v>2</v>
      </c>
      <c r="N51" s="10">
        <v>5</v>
      </c>
    </row>
    <row r="52" spans="1:14" ht="15" customHeight="1" thickBot="1" x14ac:dyDescent="0.3">
      <c r="A52" s="23" t="s">
        <v>130</v>
      </c>
      <c r="B52" s="23"/>
      <c r="C52" s="23"/>
      <c r="D52" s="23"/>
      <c r="E52" s="23"/>
      <c r="F52" s="18"/>
      <c r="G52" s="15" t="s">
        <v>85</v>
      </c>
      <c r="H52" s="15"/>
      <c r="I52" s="13">
        <v>2</v>
      </c>
      <c r="J52" s="13">
        <v>3</v>
      </c>
      <c r="K52" s="13">
        <v>1</v>
      </c>
      <c r="L52" s="13">
        <v>3</v>
      </c>
      <c r="M52" s="10">
        <v>1</v>
      </c>
      <c r="N52" s="10">
        <v>1</v>
      </c>
    </row>
  </sheetData>
  <mergeCells count="37">
    <mergeCell ref="I3:N3"/>
    <mergeCell ref="M45:M46"/>
    <mergeCell ref="N45:N46"/>
    <mergeCell ref="J45:J46"/>
    <mergeCell ref="K45:K46"/>
    <mergeCell ref="L45:L46"/>
    <mergeCell ref="I45:I46"/>
    <mergeCell ref="M4:N4"/>
    <mergeCell ref="A42:B42"/>
    <mergeCell ref="A45:E45"/>
    <mergeCell ref="F45:F52"/>
    <mergeCell ref="G45:H46"/>
    <mergeCell ref="A48:E48"/>
    <mergeCell ref="G48:H48"/>
    <mergeCell ref="A52:E52"/>
    <mergeCell ref="G52:H52"/>
    <mergeCell ref="A49:E49"/>
    <mergeCell ref="G49:H49"/>
    <mergeCell ref="A50:E50"/>
    <mergeCell ref="G50:H50"/>
    <mergeCell ref="A51:E51"/>
    <mergeCell ref="G51:H51"/>
    <mergeCell ref="A1:L1"/>
    <mergeCell ref="A3:A6"/>
    <mergeCell ref="B3:B6"/>
    <mergeCell ref="C3:C6"/>
    <mergeCell ref="D3:H3"/>
    <mergeCell ref="D4:D6"/>
    <mergeCell ref="E4:E6"/>
    <mergeCell ref="F4:H4"/>
    <mergeCell ref="I4:J4"/>
    <mergeCell ref="K4:L4"/>
    <mergeCell ref="F5:F6"/>
    <mergeCell ref="G5:H5"/>
    <mergeCell ref="A46:E46"/>
    <mergeCell ref="A47:E47"/>
    <mergeCell ref="G47:H47"/>
  </mergeCells>
  <pageMargins left="0.35433070866141736" right="0.31496062992125984" top="0.31496062992125984" bottom="0.31496062992125984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уч.проц.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lora</cp:lastModifiedBy>
  <cp:lastPrinted>2013-06-27T00:49:06Z</cp:lastPrinted>
  <dcterms:created xsi:type="dcterms:W3CDTF">2013-06-05T04:54:48Z</dcterms:created>
  <dcterms:modified xsi:type="dcterms:W3CDTF">2016-03-23T09:09:36Z</dcterms:modified>
</cp:coreProperties>
</file>